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одников,26" sheetId="1" r:id="rId1"/>
  </sheets>
  <definedNames/>
  <calcPr fullCalcOnLoad="1" refMode="R1C1"/>
</workbook>
</file>

<file path=xl/sharedStrings.xml><?xml version="1.0" encoding="utf-8"?>
<sst xmlns="http://schemas.openxmlformats.org/spreadsheetml/2006/main" count="96" uniqueCount="89">
  <si>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</si>
  <si>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</si>
  <si>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</si>
  <si>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</si>
  <si>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</si>
  <si>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</si>
  <si>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</si>
  <si>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</si>
  <si>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</si>
  <si>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</si>
  <si>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</si>
  <si>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</si>
  <si>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</si>
  <si>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</si>
  <si>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</si>
  <si>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</si>
  <si>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</si>
  <si>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</si>
  <si>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</si>
  <si>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</si>
  <si>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</si>
  <si>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</si>
  <si>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</si>
  <si>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</si>
  <si>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</si>
  <si>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 xml:space="preserve">     Вывоз крупногабаритного мусора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</si>
  <si>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</si>
  <si>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</si>
  <si>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</si>
  <si>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</si>
  <si>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</si>
  <si>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</si>
  <si>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>электромонтажные работы</t>
  </si>
  <si>
    <t>материалы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</si>
  <si>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Водников, д.26  </t>
    </r>
    <r>
      <rPr>
        <b/>
        <sz val="12"/>
        <rFont val="Arial"/>
        <family val="2"/>
      </rPr>
      <t xml:space="preserve">   </t>
    </r>
  </si>
  <si>
    <t>Вознаграждение управляющей организации</t>
  </si>
  <si>
    <t>Установка ком узла учета тепловой энергии</t>
  </si>
  <si>
    <t xml:space="preserve">     Обслуживание внутридомового газового оборудования </t>
  </si>
  <si>
    <t>Долг КР крыши  кв.№34А</t>
  </si>
  <si>
    <t>2015г.</t>
  </si>
  <si>
    <t xml:space="preserve">     песок для подсыпки тротуаров</t>
  </si>
  <si>
    <t xml:space="preserve">      Окос травы </t>
  </si>
  <si>
    <t>1700=00 (ежемесячно)</t>
  </si>
  <si>
    <t>замена доводчика</t>
  </si>
  <si>
    <t>регулировка системы гвс (низкая температура горячей воды)</t>
  </si>
  <si>
    <t>03.02.2017г.</t>
  </si>
  <si>
    <t xml:space="preserve">     ОДН   вода</t>
  </si>
  <si>
    <t xml:space="preserve">     ОДН  электроэнергия</t>
  </si>
  <si>
    <t xml:space="preserve">55 руб./чел.  </t>
  </si>
  <si>
    <t>452=40 (квартал)</t>
  </si>
  <si>
    <t>замена уплотнителя и покраска дверных проемов</t>
  </si>
  <si>
    <t>23.03.2017г.</t>
  </si>
  <si>
    <t>Тариф  18=95  с 01.01.2017г.    (18=00  с 01.04.2015.)</t>
  </si>
  <si>
    <t>доставка стройматериалов</t>
  </si>
  <si>
    <t>20.06.2017г.</t>
  </si>
  <si>
    <t>Начислено ОДН  электроэнергия 1571,40  2080,32   2183,06</t>
  </si>
  <si>
    <t>Начислено ОДН  вода       191,27     369,78   387,34</t>
  </si>
  <si>
    <t>23.06.2017г.</t>
  </si>
  <si>
    <t>замена запорной арматуры на стояках отопления</t>
  </si>
  <si>
    <t>июль</t>
  </si>
  <si>
    <t>демонтаж радиаторов в подъездах (3 шт)</t>
  </si>
  <si>
    <t>26.07.2017г.</t>
  </si>
  <si>
    <t>январь - август</t>
  </si>
  <si>
    <t>ремонт люка канализации (1 подъезд)</t>
  </si>
  <si>
    <t>25.08.2017г.</t>
  </si>
  <si>
    <t>ремонт лестничного освещения 3 этаж</t>
  </si>
  <si>
    <t>22.09.2017г.</t>
  </si>
  <si>
    <t xml:space="preserve">ремонт освещения в подъезде №2 1 эт </t>
  </si>
  <si>
    <t>ремонт домофона подъезд №1</t>
  </si>
  <si>
    <t>14.09.2017г.</t>
  </si>
  <si>
    <t>установка стекла в общем корридоре</t>
  </si>
  <si>
    <t>04.10.2017г.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</si>
  <si>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2017 г.</t>
    </r>
  </si>
  <si>
    <t>январь - декабрь</t>
  </si>
  <si>
    <t>На 01.01.18г. остаток оплаченных денежных средств собственников за содержание и ремонт жилого дома составляет</t>
  </si>
  <si>
    <t xml:space="preserve">     Обследование чердаков, закрытие слуховых окон на чердаках</t>
  </si>
  <si>
    <t>26.12.2017г.</t>
  </si>
  <si>
    <t>замена стояков ГВС и ХВС (кв.№33,29,25)</t>
  </si>
  <si>
    <t xml:space="preserve">     Тех  обслуживание фасадный газопровод МКД</t>
  </si>
  <si>
    <t>12.12.2017г</t>
  </si>
  <si>
    <t xml:space="preserve">     Вывоз ТБО январь - декабрь                                АВС</t>
  </si>
  <si>
    <t xml:space="preserve">     Уборка придомовой территории      </t>
  </si>
  <si>
    <t>январь-март, ноябрь, декабрь</t>
  </si>
  <si>
    <t xml:space="preserve">     Зар плата старшему дома </t>
  </si>
  <si>
    <t xml:space="preserve">чистка канализации </t>
  </si>
  <si>
    <t>Поверка теплосчетчика</t>
  </si>
  <si>
    <t>промывка и опрессовка системы отопления;  запуск системы отопления, пуско-наладочные работы</t>
  </si>
  <si>
    <t>январь, май, июль</t>
  </si>
  <si>
    <t>август - сентябрь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</si>
</sst>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0"/>
      <color indexed="17"/>
      <name val="Arial"/>
      <family val="2"/>
    </font>
    <font>
      <sz val="11"/>
      <color indexed="17"/>
      <name val="Arial"/>
      <family val="2"/>
    </font>
    <font>
      <sz val="10"/>
      <color indexed="30"/>
      <name val="Arial"/>
      <family val="2"/>
    </font>
    <font>
      <sz val="11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  <font>
      <sz val="10"/>
      <color rgb="FF00B050"/>
      <name val="Arial"/>
      <family val="2"/>
    </font>
    <font>
      <sz val="11"/>
      <color rgb="FF00B050"/>
      <name val="Arial"/>
      <family val="2"/>
    </font>
    <font>
      <sz val="10"/>
      <color rgb="FF0070C0"/>
      <name val="Arial"/>
      <family val="2"/>
    </font>
    <font>
      <sz val="11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9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9" fontId="0" fillId="0" borderId="10" xfId="0" applyNumberFormat="1" applyBorder="1" applyAlignment="1">
      <alignment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1" fillId="12" borderId="10" xfId="0" applyFont="1" applyFill="1" applyBorder="1" applyAlignment="1">
      <alignment vertical="center" wrapText="1"/>
    </xf>
    <xf numFmtId="0" fontId="0" fillId="12" borderId="10" xfId="0" applyFill="1" applyBorder="1" applyAlignment="1">
      <alignment/>
    </xf>
    <xf numFmtId="4" fontId="1" fillId="12" borderId="10" xfId="0" applyNumberFormat="1" applyFont="1" applyFill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ont="1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vertical="center" wrapText="1"/>
    </xf>
    <xf numFmtId="4" fontId="6" fillId="34" borderId="10" xfId="0" applyNumberFormat="1" applyFont="1" applyFill="1" applyBorder="1" applyAlignment="1">
      <alignment/>
    </xf>
    <xf numFmtId="2" fontId="0" fillId="0" borderId="10" xfId="0" applyNumberFormat="1" applyFont="1" applyBorder="1" applyAlignment="1">
      <alignment horizontal="left"/>
    </xf>
    <xf numFmtId="4" fontId="50" fillId="0" borderId="10" xfId="0" applyNumberFormat="1" applyFont="1" applyBorder="1" applyAlignment="1">
      <alignment horizontal="center"/>
    </xf>
    <xf numFmtId="4" fontId="5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 horizontal="left" wrapText="1"/>
    </xf>
    <xf numFmtId="0" fontId="51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/>
    </xf>
    <xf numFmtId="4" fontId="52" fillId="0" borderId="1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53" fillId="0" borderId="10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/>
    </xf>
    <xf numFmtId="4" fontId="54" fillId="0" borderId="10" xfId="0" applyNumberFormat="1" applyFont="1" applyFill="1" applyBorder="1" applyAlignment="1">
      <alignment/>
    </xf>
    <xf numFmtId="4" fontId="53" fillId="0" borderId="0" xfId="0" applyNumberFormat="1" applyFont="1" applyFill="1" applyAlignment="1">
      <alignment/>
    </xf>
    <xf numFmtId="4" fontId="0" fillId="0" borderId="10" xfId="0" applyNumberFormat="1" applyBorder="1" applyAlignment="1">
      <alignment horizontal="left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5"/>
  <sheetViews>
    <sheetView tabSelected="1" zoomScalePageLayoutView="0" workbookViewId="0" topLeftCell="A43">
      <selection activeCell="B45" sqref="B45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58" t="s">
        <v>0</v>
      </c>
      <c r="B1" s="58"/>
      <c r="C1" s="58"/>
    </row>
    <row r="2" spans="1:3" ht="24" customHeight="1">
      <c r="A2" s="58" t="s">
        <v>34</v>
      </c>
      <c r="B2" s="58"/>
      <c r="C2" s="58"/>
    </row>
    <row r="3" spans="1:3" ht="15.75">
      <c r="A3" s="58" t="s">
        <v>72</v>
      </c>
      <c r="B3" s="58"/>
      <c r="C3" s="58"/>
    </row>
    <row r="5" spans="2:3" ht="12.75">
      <c r="B5" s="1" t="s">
        <v>1</v>
      </c>
      <c r="C5" s="2">
        <v>1833.63</v>
      </c>
    </row>
    <row r="6" spans="1:3" ht="25.5">
      <c r="A6" s="57" t="s">
        <v>52</v>
      </c>
      <c r="B6" s="1" t="s">
        <v>2</v>
      </c>
      <c r="C6" s="2"/>
    </row>
    <row r="7" spans="2:3" ht="12.75">
      <c r="B7" s="1" t="s">
        <v>3</v>
      </c>
      <c r="C7" s="2">
        <f>C5+C6</f>
        <v>1833.63</v>
      </c>
    </row>
    <row r="8" spans="2:3" ht="12.75">
      <c r="B8" s="1" t="s">
        <v>4</v>
      </c>
      <c r="C8">
        <v>36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5">
        <v>6954.7</v>
      </c>
    </row>
    <row r="12" spans="1:3" ht="12.75">
      <c r="A12" s="3" t="s">
        <v>7</v>
      </c>
      <c r="B12" s="56">
        <v>33363.13</v>
      </c>
      <c r="C12" s="11">
        <v>400402.62</v>
      </c>
    </row>
    <row r="13" spans="1:3" ht="12.75">
      <c r="A13" s="3" t="s">
        <v>56</v>
      </c>
      <c r="B13" s="17" t="s">
        <v>73</v>
      </c>
      <c r="C13" s="11">
        <v>3650.17</v>
      </c>
    </row>
    <row r="14" spans="1:3" ht="18" customHeight="1">
      <c r="A14" s="3" t="s">
        <v>55</v>
      </c>
      <c r="B14" s="17" t="s">
        <v>73</v>
      </c>
      <c r="C14" s="11">
        <v>23035.68</v>
      </c>
    </row>
    <row r="15" spans="1:3" ht="12.75">
      <c r="A15" s="36" t="s">
        <v>8</v>
      </c>
      <c r="B15" s="37"/>
      <c r="C15" s="38">
        <f>SUM(C12:C14)</f>
        <v>427088.47</v>
      </c>
    </row>
    <row r="16" spans="1:3" ht="12.75">
      <c r="A16" s="3" t="s">
        <v>9</v>
      </c>
      <c r="B16" s="33"/>
      <c r="C16" s="46">
        <v>381566.58</v>
      </c>
    </row>
    <row r="17" spans="1:3" ht="12.75">
      <c r="A17" s="3" t="s">
        <v>10</v>
      </c>
      <c r="B17" s="4"/>
      <c r="C17" s="23"/>
    </row>
    <row r="18" spans="1:3" ht="12.75">
      <c r="A18" s="39" t="s">
        <v>11</v>
      </c>
      <c r="B18" s="40"/>
      <c r="C18" s="41">
        <f>SUM(C16:C17)</f>
        <v>381566.58</v>
      </c>
    </row>
    <row r="19" spans="1:3" ht="12.75">
      <c r="A19" s="13" t="s">
        <v>12</v>
      </c>
      <c r="B19" s="14"/>
      <c r="C19" s="26">
        <f>C11+C18</f>
        <v>388521.28</v>
      </c>
    </row>
    <row r="20" spans="1:3" ht="12.75">
      <c r="A20" s="3"/>
      <c r="B20" s="4"/>
      <c r="C20" s="5"/>
    </row>
    <row r="21" spans="1:3" ht="12.75">
      <c r="A21" s="3" t="s">
        <v>13</v>
      </c>
      <c r="B21" s="4"/>
      <c r="C21" s="5"/>
    </row>
    <row r="22" spans="1:3" ht="15.75">
      <c r="A22" s="30" t="s">
        <v>14</v>
      </c>
      <c r="B22" s="24"/>
      <c r="C22" s="31">
        <f>SUM(C24:C25)</f>
        <v>328225.50049999997</v>
      </c>
    </row>
    <row r="23" spans="1:3" ht="14.25">
      <c r="A23" s="6" t="s">
        <v>15</v>
      </c>
      <c r="B23" s="4"/>
      <c r="C23" s="27"/>
    </row>
    <row r="24" spans="1:3" ht="15">
      <c r="A24" s="12" t="s">
        <v>35</v>
      </c>
      <c r="B24" s="21">
        <v>0.15</v>
      </c>
      <c r="C24" s="28">
        <f>C15*0.15</f>
        <v>64063.27049999999</v>
      </c>
    </row>
    <row r="25" spans="1:3" ht="25.5">
      <c r="A25" s="12" t="s">
        <v>23</v>
      </c>
      <c r="B25" s="16"/>
      <c r="C25" s="28">
        <f>C27+C28+C36+C40+C44+C59+C62+C64</f>
        <v>264162.23</v>
      </c>
    </row>
    <row r="26" spans="1:3" ht="14.25">
      <c r="A26" s="6" t="s">
        <v>15</v>
      </c>
      <c r="B26" s="4"/>
      <c r="C26" s="27"/>
    </row>
    <row r="27" spans="1:3" ht="15">
      <c r="A27" s="7" t="s">
        <v>31</v>
      </c>
      <c r="B27" s="32">
        <v>0.01</v>
      </c>
      <c r="C27" s="34">
        <v>3892.12</v>
      </c>
    </row>
    <row r="28" spans="1:3" ht="15">
      <c r="A28" s="7" t="s">
        <v>16</v>
      </c>
      <c r="B28" s="4"/>
      <c r="C28" s="34">
        <f>SUM(C29:C35)</f>
        <v>82623.07999999999</v>
      </c>
    </row>
    <row r="29" spans="1:3" ht="14.25">
      <c r="A29" s="15" t="s">
        <v>24</v>
      </c>
      <c r="B29" s="17" t="s">
        <v>49</v>
      </c>
      <c r="C29" s="29">
        <v>1809.6</v>
      </c>
    </row>
    <row r="30" spans="1:3" ht="25.5">
      <c r="A30" s="15" t="s">
        <v>75</v>
      </c>
      <c r="B30" s="17" t="s">
        <v>76</v>
      </c>
      <c r="C30" s="29">
        <v>112.5</v>
      </c>
    </row>
    <row r="31" spans="1:3" ht="14.25">
      <c r="A31" s="15" t="s">
        <v>83</v>
      </c>
      <c r="B31" s="44" t="s">
        <v>73</v>
      </c>
      <c r="C31" s="29">
        <v>35935.2</v>
      </c>
    </row>
    <row r="32" spans="1:3" ht="20.25" customHeight="1">
      <c r="A32" s="15" t="s">
        <v>80</v>
      </c>
      <c r="B32" s="18" t="s">
        <v>48</v>
      </c>
      <c r="C32" s="29">
        <v>37950</v>
      </c>
    </row>
    <row r="33" spans="1:3" ht="14.25">
      <c r="A33" s="15" t="s">
        <v>25</v>
      </c>
      <c r="B33" s="17"/>
      <c r="C33" s="29"/>
    </row>
    <row r="34" spans="1:3" ht="14.25">
      <c r="A34" s="15" t="s">
        <v>46</v>
      </c>
      <c r="B34" s="17" t="s">
        <v>73</v>
      </c>
      <c r="C34" s="29">
        <v>0</v>
      </c>
    </row>
    <row r="35" spans="1:3" ht="14.25">
      <c r="A35" s="15" t="s">
        <v>47</v>
      </c>
      <c r="B35" s="17" t="s">
        <v>73</v>
      </c>
      <c r="C35" s="29">
        <v>6815.78</v>
      </c>
    </row>
    <row r="36" spans="1:3" ht="15">
      <c r="A36" s="7" t="s">
        <v>17</v>
      </c>
      <c r="B36" s="4"/>
      <c r="C36" s="34">
        <f>SUM(C37:C39)</f>
        <v>22131</v>
      </c>
    </row>
    <row r="37" spans="1:3" ht="25.5">
      <c r="A37" s="15" t="s">
        <v>81</v>
      </c>
      <c r="B37" s="47" t="s">
        <v>82</v>
      </c>
      <c r="C37" s="29">
        <v>22131</v>
      </c>
    </row>
    <row r="38" spans="1:3" ht="14.25">
      <c r="A38" s="15" t="s">
        <v>41</v>
      </c>
      <c r="B38" s="9"/>
      <c r="C38" s="29"/>
    </row>
    <row r="39" spans="1:3" ht="14.25">
      <c r="A39" s="8" t="s">
        <v>40</v>
      </c>
      <c r="B39" s="9"/>
      <c r="C39" s="29"/>
    </row>
    <row r="40" spans="1:3" ht="15">
      <c r="A40" s="7" t="s">
        <v>18</v>
      </c>
      <c r="B40" s="4"/>
      <c r="C40" s="34">
        <f>SUM(C41:C43)</f>
        <v>20433.98</v>
      </c>
    </row>
    <row r="41" spans="1:3" ht="14.25">
      <c r="A41" s="15" t="s">
        <v>26</v>
      </c>
      <c r="B41" s="17" t="s">
        <v>42</v>
      </c>
      <c r="C41" s="29">
        <v>20400</v>
      </c>
    </row>
    <row r="42" spans="1:3" ht="14.25">
      <c r="A42" s="15" t="s">
        <v>37</v>
      </c>
      <c r="B42" s="17"/>
      <c r="C42" s="29"/>
    </row>
    <row r="43" spans="1:3" ht="14.25">
      <c r="A43" s="15" t="s">
        <v>78</v>
      </c>
      <c r="B43" s="17" t="s">
        <v>79</v>
      </c>
      <c r="C43" s="29">
        <v>33.98</v>
      </c>
    </row>
    <row r="44" spans="1:3" ht="25.5">
      <c r="A44" s="7" t="s">
        <v>27</v>
      </c>
      <c r="B44" s="4"/>
      <c r="C44" s="34">
        <f>SUM(C45:C58)</f>
        <v>133186.05</v>
      </c>
    </row>
    <row r="45" spans="1:3" ht="25.5">
      <c r="A45" s="8" t="s">
        <v>86</v>
      </c>
      <c r="B45" s="9" t="s">
        <v>88</v>
      </c>
      <c r="C45" s="29">
        <v>8030</v>
      </c>
    </row>
    <row r="46" spans="1:3" s="10" customFormat="1" ht="14.25">
      <c r="A46" s="48" t="s">
        <v>36</v>
      </c>
      <c r="B46" s="49" t="s">
        <v>62</v>
      </c>
      <c r="C46" s="50">
        <v>14431.78</v>
      </c>
    </row>
    <row r="47" spans="1:4" s="10" customFormat="1" ht="14.25">
      <c r="A47" s="52" t="s">
        <v>38</v>
      </c>
      <c r="B47" s="53" t="s">
        <v>39</v>
      </c>
      <c r="C47" s="54">
        <v>-4699.19</v>
      </c>
      <c r="D47" s="55"/>
    </row>
    <row r="48" spans="1:3" s="10" customFormat="1" ht="14.25">
      <c r="A48" s="8" t="s">
        <v>84</v>
      </c>
      <c r="B48" s="9" t="s">
        <v>87</v>
      </c>
      <c r="C48" s="29">
        <v>4581.9</v>
      </c>
    </row>
    <row r="49" spans="1:3" s="10" customFormat="1" ht="14.25">
      <c r="A49" s="8" t="s">
        <v>43</v>
      </c>
      <c r="B49" s="9" t="s">
        <v>45</v>
      </c>
      <c r="C49" s="29">
        <v>2348.3</v>
      </c>
    </row>
    <row r="50" spans="1:3" s="10" customFormat="1" ht="14.25">
      <c r="A50" s="8" t="s">
        <v>44</v>
      </c>
      <c r="B50" s="9"/>
      <c r="C50" s="29">
        <v>337.5</v>
      </c>
    </row>
    <row r="51" spans="1:3" s="10" customFormat="1" ht="14.25">
      <c r="A51" s="8" t="s">
        <v>50</v>
      </c>
      <c r="B51" s="9" t="s">
        <v>51</v>
      </c>
      <c r="C51" s="29">
        <v>1360</v>
      </c>
    </row>
    <row r="52" spans="1:3" s="10" customFormat="1" ht="14.25">
      <c r="A52" s="8" t="s">
        <v>85</v>
      </c>
      <c r="B52" s="9" t="s">
        <v>57</v>
      </c>
      <c r="C52" s="29">
        <v>17658.64</v>
      </c>
    </row>
    <row r="53" spans="1:3" s="10" customFormat="1" ht="14.25">
      <c r="A53" s="8" t="s">
        <v>58</v>
      </c>
      <c r="B53" s="9" t="s">
        <v>59</v>
      </c>
      <c r="C53" s="29">
        <v>70822.99</v>
      </c>
    </row>
    <row r="54" spans="1:3" s="10" customFormat="1" ht="14.25">
      <c r="A54" s="8" t="s">
        <v>60</v>
      </c>
      <c r="B54" s="9" t="s">
        <v>61</v>
      </c>
      <c r="C54" s="29">
        <v>4219.33</v>
      </c>
    </row>
    <row r="55" spans="1:3" s="10" customFormat="1" ht="14.25">
      <c r="A55" s="8" t="s">
        <v>63</v>
      </c>
      <c r="B55" s="9" t="s">
        <v>64</v>
      </c>
      <c r="C55" s="29">
        <v>1385</v>
      </c>
    </row>
    <row r="56" spans="1:4" s="10" customFormat="1" ht="14.25">
      <c r="A56" s="8" t="s">
        <v>68</v>
      </c>
      <c r="B56" s="9" t="s">
        <v>69</v>
      </c>
      <c r="C56" s="29">
        <v>600</v>
      </c>
      <c r="D56" s="51"/>
    </row>
    <row r="57" spans="1:3" s="10" customFormat="1" ht="14.25">
      <c r="A57" s="8" t="s">
        <v>70</v>
      </c>
      <c r="B57" s="9" t="s">
        <v>71</v>
      </c>
      <c r="C57" s="29">
        <v>450</v>
      </c>
    </row>
    <row r="58" spans="1:3" s="10" customFormat="1" ht="14.25">
      <c r="A58" s="8" t="s">
        <v>77</v>
      </c>
      <c r="B58" s="9" t="s">
        <v>76</v>
      </c>
      <c r="C58" s="29">
        <v>11659.8</v>
      </c>
    </row>
    <row r="59" spans="1:3" ht="15">
      <c r="A59" s="7" t="s">
        <v>32</v>
      </c>
      <c r="B59" s="17"/>
      <c r="C59" s="34">
        <f>SUM(C60:C61)</f>
        <v>1646</v>
      </c>
    </row>
    <row r="60" spans="1:3" ht="14.25">
      <c r="A60" s="15" t="s">
        <v>65</v>
      </c>
      <c r="B60" s="17" t="s">
        <v>66</v>
      </c>
      <c r="C60" s="29">
        <v>355</v>
      </c>
    </row>
    <row r="61" spans="1:3" ht="14.25">
      <c r="A61" s="15" t="s">
        <v>67</v>
      </c>
      <c r="B61" s="17" t="s">
        <v>66</v>
      </c>
      <c r="C61" s="29">
        <v>1291</v>
      </c>
    </row>
    <row r="62" spans="1:3" ht="15">
      <c r="A62" s="7" t="s">
        <v>33</v>
      </c>
      <c r="B62" s="17"/>
      <c r="C62" s="35">
        <f>SUM(C63:C63)</f>
        <v>250</v>
      </c>
    </row>
    <row r="63" spans="1:3" ht="14.25">
      <c r="A63" s="15" t="s">
        <v>53</v>
      </c>
      <c r="B63" s="17" t="s">
        <v>54</v>
      </c>
      <c r="C63" s="29">
        <v>250</v>
      </c>
    </row>
    <row r="64" spans="1:3" ht="15">
      <c r="A64" s="42"/>
      <c r="B64" s="4"/>
      <c r="C64" s="43">
        <f>SUM(C65)</f>
        <v>0</v>
      </c>
    </row>
    <row r="65" spans="1:3" ht="14.25">
      <c r="A65" s="15"/>
      <c r="B65" s="17"/>
      <c r="C65" s="29"/>
    </row>
    <row r="66" spans="1:3" ht="38.25">
      <c r="A66" s="13" t="s">
        <v>74</v>
      </c>
      <c r="B66" s="22"/>
      <c r="C66" s="25">
        <f>C19-C22</f>
        <v>60295.77950000006</v>
      </c>
    </row>
    <row r="68" spans="1:3" ht="12.75">
      <c r="A68" s="19" t="s">
        <v>28</v>
      </c>
      <c r="C68" s="20" t="s">
        <v>29</v>
      </c>
    </row>
    <row r="70" ht="12.75">
      <c r="A70" s="1" t="s">
        <v>19</v>
      </c>
    </row>
    <row r="71" spans="1:3" ht="12.75">
      <c r="A71" s="1" t="s">
        <v>20</v>
      </c>
      <c r="C71" t="s">
        <v>30</v>
      </c>
    </row>
    <row r="72" ht="12.75">
      <c r="C72" t="s">
        <v>21</v>
      </c>
    </row>
    <row r="75" ht="12.75">
      <c r="C75" t="s">
        <v>22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2018-03-24T06:37:59Z</cp:lastPrinted>
  <dcterms:created xsi:type="dcterms:W3CDTF">1996-10-08T23:32:33Z</dcterms:created>
  <dcterms:modified xsi:type="dcterms:W3CDTF">2018-03-24T10:08:14Z</dcterms:modified>
  <cp:category/>
  <cp:version/>
  <cp:contentType/>
  <cp:contentStatus/>
</cp:coreProperties>
</file>