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5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<sst xmlns="http://schemas.openxmlformats.org/spreadsheetml/2006/main" count="118" uniqueCount="110">
  <si>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</si>
  <si>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</si>
  <si>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</si>
  <si>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</si>
  <si>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</si>
  <si>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</si>
  <si>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</si>
  <si>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</si>
  <si>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</si>
  <si>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</si>
  <si>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</si>
  <si>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</si>
  <si>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</si>
  <si>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</si>
  <si>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</si>
  <si>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</si>
  <si>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</si>
  <si>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</si>
  <si>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</si>
  <si>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</si>
  <si>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</si>
  <si>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</si>
  <si>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</si>
  <si>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</si>
  <si>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</si>
  <si>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</si>
  <si>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</si>
  <si>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</si>
  <si>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</si>
  <si>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</si>
  <si>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Щелкунова,35 </t>
    </r>
    <r>
      <rPr>
        <b/>
        <sz val="12"/>
        <rFont val="Arial"/>
        <family val="2"/>
      </rPr>
      <t xml:space="preserve">   </t>
    </r>
  </si>
  <si>
    <t xml:space="preserve">     Председатель совета дома</t>
  </si>
  <si>
    <t xml:space="preserve">     Вывоз мусора (тракторная телега)</t>
  </si>
  <si>
    <t xml:space="preserve">Вознаграждение управляющей организации      </t>
  </si>
  <si>
    <t xml:space="preserve">     Аварийно-диспетчерская служба </t>
  </si>
  <si>
    <t xml:space="preserve">     Расходные материалы для уборки подъездов</t>
  </si>
  <si>
    <t xml:space="preserve">     Расходные материалы д/благоустройства дома</t>
  </si>
  <si>
    <t xml:space="preserve">     Расходные материалы для уборки земельного участка</t>
  </si>
  <si>
    <t xml:space="preserve">     Дворник </t>
  </si>
  <si>
    <t>3300,00 ежемесячно</t>
  </si>
  <si>
    <t>18.01.2017г.</t>
  </si>
  <si>
    <t xml:space="preserve">     ОДН   вода</t>
  </si>
  <si>
    <t xml:space="preserve">     ОДН  электроэнергия</t>
  </si>
  <si>
    <t>(55=00.за1чел)</t>
  </si>
  <si>
    <t>511=10 (квартал)</t>
  </si>
  <si>
    <t>31.03.2017г.</t>
  </si>
  <si>
    <t>20.04.2017г.</t>
  </si>
  <si>
    <t>май</t>
  </si>
  <si>
    <t>Тариф  17=26  с  01.01.2017г.       16=00  с  01.06.2015г.</t>
  </si>
  <si>
    <t xml:space="preserve">     ПГС </t>
  </si>
  <si>
    <t>09.06.2017г.</t>
  </si>
  <si>
    <t>29.06.2017г.</t>
  </si>
  <si>
    <t>07.07.2017г.</t>
  </si>
  <si>
    <t>протяжка, чистка эл щитов и ВРУ (3,4 подъезд)</t>
  </si>
  <si>
    <t>27.07.2017г.</t>
  </si>
  <si>
    <t>03.08.2017г.</t>
  </si>
  <si>
    <t>17.08.2017г.</t>
  </si>
  <si>
    <t>31.08.2017г.</t>
  </si>
  <si>
    <t>29.09.2017г.</t>
  </si>
  <si>
    <t>установка светодиодных светильников (3,4  подъезды)</t>
  </si>
  <si>
    <t>05.09.2017г.</t>
  </si>
  <si>
    <t>ремонт пола в кв.№53</t>
  </si>
  <si>
    <t>замена запорной арматуры на стояках ГВС (кв.№1,3,6,9,12)</t>
  </si>
  <si>
    <t>12.10.2017г.</t>
  </si>
  <si>
    <t>24.10.2017г.</t>
  </si>
  <si>
    <t>03.10.2017г.</t>
  </si>
  <si>
    <t>ремонт крыши жилого дома</t>
  </si>
  <si>
    <t>20.10.2017г.</t>
  </si>
  <si>
    <t>24.11.2017г.</t>
  </si>
  <si>
    <t>салфетка д/пола (ноябрь)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</si>
  <si>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</si>
  <si>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</si>
  <si>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>январь - декабрь</t>
  </si>
  <si>
    <t xml:space="preserve">     Обследование чердаков, закрытие слуховых окон на чердаках</t>
  </si>
  <si>
    <t>26.12.2017г.</t>
  </si>
  <si>
    <t>01.12.2017г.</t>
  </si>
  <si>
    <t xml:space="preserve">     Тех  обслуживание фасадный газопровод МКД</t>
  </si>
  <si>
    <t>12.12.2017г</t>
  </si>
  <si>
    <r>
      <t xml:space="preserve">     Уборка мест общего пользования</t>
    </r>
    <r>
      <rPr>
        <sz val="10"/>
        <color indexed="10"/>
        <rFont val="Arial"/>
        <family val="2"/>
      </rPr>
      <t xml:space="preserve">                      </t>
    </r>
  </si>
  <si>
    <t xml:space="preserve">     Вывоз ТБО    январь - декабрь                  АВС</t>
  </si>
  <si>
    <t xml:space="preserve">     Уборка свесов снега и наледи с кровли</t>
  </si>
  <si>
    <t>мешки (апрель), лопата (декабрь)</t>
  </si>
  <si>
    <t>фотоматериалы 95=00; 75=00; цветная печать 35,00; маркер 48,00; эмаль - грунт 220,00; ключ 140=00; уголок,печать с копированием 98,00; лампа нак</t>
  </si>
  <si>
    <t xml:space="preserve">     Окос травы; кронирование черемухи под линией ЛЭП; отвозка веток на свалку</t>
  </si>
  <si>
    <t>июнь, август, ноябрь</t>
  </si>
  <si>
    <t xml:space="preserve">     Ремонт домофона</t>
  </si>
  <si>
    <t>пневмогидравлическая промывка и опрессовка системы отопления; запуск системы отопления пуско-наладочные работы; регулировка теплоносителя</t>
  </si>
  <si>
    <t>документация по благоустройству дворовой территории</t>
  </si>
  <si>
    <t>август - сентябрь</t>
  </si>
  <si>
    <t>январь, август</t>
  </si>
  <si>
    <t xml:space="preserve">устранение течи полотенцесушителя </t>
  </si>
  <si>
    <t>11.09.2017г.;  19.09.2017г.</t>
  </si>
  <si>
    <t>тех паспорт на дом</t>
  </si>
  <si>
    <t>июнь (кв№8), август(кв.№7).</t>
  </si>
  <si>
    <t>замена канализационного стояка на кухне с 1  по 5 этаж, замена гор и хол воды на 1 этаже (лестница) кв№19,21,23,27</t>
  </si>
  <si>
    <t>установка хомута на стояк ГВС Ф3/4" (кв.№26)</t>
  </si>
  <si>
    <t>замена трубы холодной и ГВС в подвале, установка клапана, замена крана на стояке ХВ (подвал 3  подъезд)</t>
  </si>
  <si>
    <t>февр (подъезд№4), авг (подъезд№2), окт (подъезд №2), нояб (подъезд №1)</t>
  </si>
  <si>
    <t>чистка  канализации;  замена участка кухонного канализационного стояка (кв.№53-57)</t>
  </si>
  <si>
    <t>замена кранов на подаче и обратке ГВС (кв.№48,45,42,39)</t>
  </si>
  <si>
    <t>замена запорной арматуры (демонтаж чугун задвижки, монтаж шарового крана)  Элеватор №2</t>
  </si>
  <si>
    <t>замена кранов на ГВС (1 подъезд) для квартир №1-12</t>
  </si>
  <si>
    <t>демонтаж/монтаж,  поверка теплосчетчика</t>
  </si>
  <si>
    <t>замена запорной арматуры на стояках отопления (подвал - 18 стояков)  3,4  подъезд</t>
  </si>
  <si>
    <t xml:space="preserve"> замена стояков гор и хол водоснабжения Ф3/4"; установка запорной арматуры; установка обратного клапана на ГВС  (4  подъезд) для квартир 52,56,60,64,68</t>
  </si>
  <si>
    <t>ремонт входных дверей, замена доводчика</t>
  </si>
  <si>
    <t>замена запорной арматуры на стояках ГВС Ф3/4" Ф1" ; установка обратного клапана для кв.№35,37,40,43,46</t>
  </si>
  <si>
    <t>замена участка трубопровода Ф50 дл=4м; монтаж трубопровода Ф110 дл=4м; подключение к магистральному трубопроводу  (1 подъезд - кухня) для кв.№1,3,6,9,12</t>
  </si>
  <si>
    <t xml:space="preserve">Начислено ОДН  вода    </t>
  </si>
  <si>
    <t xml:space="preserve">Начислено ОДН  электроэнергия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</si>
</sst>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Font="1" applyAlignment="1">
      <alignment/>
    </xf>
    <xf numFmtId="9" fontId="0" fillId="10" borderId="10" xfId="0" applyNumberFormat="1" applyFont="1" applyFill="1" applyBorder="1" applyAlignment="1">
      <alignment horizontal="left" wrapText="1"/>
    </xf>
    <xf numFmtId="4" fontId="51" fillId="0" borderId="0" xfId="0" applyNumberFormat="1" applyFont="1" applyAlignment="1">
      <alignment/>
    </xf>
    <xf numFmtId="4" fontId="5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4" fontId="5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40">
      <selection activeCell="B49" sqref="B4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6" max="6" width="10.140625" style="0" bestFit="1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30</v>
      </c>
      <c r="B2" s="53"/>
      <c r="C2" s="53"/>
    </row>
    <row r="3" spans="1:3" ht="15.75">
      <c r="A3" s="53" t="s">
        <v>70</v>
      </c>
      <c r="B3" s="53"/>
      <c r="C3" s="53"/>
    </row>
    <row r="4" ht="6.75" customHeight="1"/>
    <row r="5" spans="2:3" ht="12.75">
      <c r="B5" s="1" t="s">
        <v>1</v>
      </c>
      <c r="C5" s="2">
        <v>0</v>
      </c>
    </row>
    <row r="6" spans="1:3" ht="25.5">
      <c r="A6" s="48" t="s">
        <v>48</v>
      </c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0</v>
      </c>
    </row>
    <row r="9" ht="7.5" customHeight="1"/>
    <row r="10" spans="1:3" ht="12.75">
      <c r="A10" s="3" t="s">
        <v>5</v>
      </c>
      <c r="B10" s="4"/>
      <c r="C10" s="4"/>
    </row>
    <row r="11" spans="1:7" ht="12.75">
      <c r="A11" s="3" t="s">
        <v>6</v>
      </c>
      <c r="B11" s="4"/>
      <c r="C11" s="46">
        <v>74193.54</v>
      </c>
      <c r="F11" s="20"/>
      <c r="G11" s="43"/>
    </row>
    <row r="12" spans="1:7" ht="12.75">
      <c r="A12" s="3" t="s">
        <v>7</v>
      </c>
      <c r="B12" s="47">
        <v>55491.21</v>
      </c>
      <c r="C12" s="40">
        <v>665834.69</v>
      </c>
      <c r="F12" s="2"/>
      <c r="G12" s="45"/>
    </row>
    <row r="13" spans="1:7" ht="12.75">
      <c r="A13" s="3" t="s">
        <v>108</v>
      </c>
      <c r="B13" s="18" t="s">
        <v>72</v>
      </c>
      <c r="C13" s="12">
        <v>9040.69</v>
      </c>
      <c r="F13" s="2"/>
      <c r="G13" s="45"/>
    </row>
    <row r="14" spans="1:7" ht="12.75">
      <c r="A14" s="3" t="s">
        <v>109</v>
      </c>
      <c r="B14" s="18" t="s">
        <v>72</v>
      </c>
      <c r="C14" s="12">
        <v>44399.27</v>
      </c>
      <c r="F14" s="2"/>
      <c r="G14" s="45"/>
    </row>
    <row r="15" spans="1:7" ht="12.75">
      <c r="A15" s="33" t="s">
        <v>8</v>
      </c>
      <c r="B15" s="34"/>
      <c r="C15" s="35">
        <f>SUM(C12:C14)</f>
        <v>719274.6499999999</v>
      </c>
      <c r="F15" s="2"/>
      <c r="G15" s="45"/>
    </row>
    <row r="16" spans="1:7" ht="12.75">
      <c r="A16" s="3" t="s">
        <v>9</v>
      </c>
      <c r="B16" s="36"/>
      <c r="C16" s="5">
        <v>708128</v>
      </c>
      <c r="F16" s="2"/>
      <c r="G16" s="45"/>
    </row>
    <row r="17" spans="1:7" ht="12.75">
      <c r="A17" s="37" t="s">
        <v>10</v>
      </c>
      <c r="B17" s="38"/>
      <c r="C17" s="39">
        <f>SUM(C16:C16)</f>
        <v>708128</v>
      </c>
      <c r="F17" s="2"/>
      <c r="G17" s="45"/>
    </row>
    <row r="18" spans="1:7" ht="12.75">
      <c r="A18" s="14" t="s">
        <v>11</v>
      </c>
      <c r="B18" s="15"/>
      <c r="C18" s="24">
        <f>C11+C17</f>
        <v>782321.54</v>
      </c>
      <c r="F18" s="2"/>
      <c r="G18" s="45"/>
    </row>
    <row r="19" spans="1:7" ht="12.75">
      <c r="A19" s="3"/>
      <c r="B19" s="4"/>
      <c r="C19" s="6"/>
      <c r="F19" s="2"/>
      <c r="G19" s="45"/>
    </row>
    <row r="20" spans="1:7" ht="12.75">
      <c r="A20" s="3" t="s">
        <v>12</v>
      </c>
      <c r="B20" s="4"/>
      <c r="C20" s="6"/>
      <c r="F20" s="2"/>
      <c r="G20" s="45"/>
    </row>
    <row r="21" spans="1:7" ht="15.75">
      <c r="A21" s="28" t="s">
        <v>13</v>
      </c>
      <c r="B21" s="22"/>
      <c r="C21" s="29">
        <f>SUM(C23:C24)</f>
        <v>671031.6945</v>
      </c>
      <c r="F21" s="2"/>
      <c r="G21" s="45"/>
    </row>
    <row r="22" spans="1:7" ht="14.25">
      <c r="A22" s="7" t="s">
        <v>14</v>
      </c>
      <c r="B22" s="4"/>
      <c r="C22" s="25"/>
      <c r="F22" s="2"/>
      <c r="G22" s="45"/>
    </row>
    <row r="23" spans="1:7" ht="15">
      <c r="A23" s="13" t="s">
        <v>33</v>
      </c>
      <c r="B23" s="44">
        <v>0.13</v>
      </c>
      <c r="C23" s="26">
        <f>C15*0.13</f>
        <v>93505.70449999999</v>
      </c>
      <c r="F23" s="2"/>
      <c r="G23" s="45"/>
    </row>
    <row r="24" spans="1:7" ht="25.5">
      <c r="A24" s="13" t="s">
        <v>22</v>
      </c>
      <c r="B24" s="17"/>
      <c r="C24" s="26">
        <f>C26+C27+C40+C45+C48+C69+C72</f>
        <v>577525.99</v>
      </c>
      <c r="F24" s="2"/>
      <c r="G24" s="2"/>
    </row>
    <row r="25" spans="1:3" ht="14.25">
      <c r="A25" s="7" t="s">
        <v>14</v>
      </c>
      <c r="B25" s="4"/>
      <c r="C25" s="25"/>
    </row>
    <row r="26" spans="1:3" ht="15">
      <c r="A26" s="8" t="s">
        <v>28</v>
      </c>
      <c r="B26" s="30">
        <v>0.01</v>
      </c>
      <c r="C26" s="31">
        <v>7081.28</v>
      </c>
    </row>
    <row r="27" spans="1:3" ht="15">
      <c r="A27" s="8" t="s">
        <v>15</v>
      </c>
      <c r="B27" s="4"/>
      <c r="C27" s="31">
        <f>SUM(C28:C39)</f>
        <v>237181.13999999996</v>
      </c>
    </row>
    <row r="28" spans="1:3" ht="14.25">
      <c r="A28" s="16" t="s">
        <v>23</v>
      </c>
      <c r="B28" s="18" t="s">
        <v>44</v>
      </c>
      <c r="C28" s="49">
        <v>2044.4</v>
      </c>
    </row>
    <row r="29" spans="1:3" ht="14.25">
      <c r="A29" s="52" t="s">
        <v>73</v>
      </c>
      <c r="B29" s="18" t="s">
        <v>74</v>
      </c>
      <c r="C29" s="27">
        <v>112.5</v>
      </c>
    </row>
    <row r="30" spans="1:3" ht="14.25">
      <c r="A30" s="16" t="s">
        <v>78</v>
      </c>
      <c r="B30" s="18" t="s">
        <v>72</v>
      </c>
      <c r="C30" s="27">
        <v>71870.4</v>
      </c>
    </row>
    <row r="31" spans="1:3" ht="14.25">
      <c r="A31" s="16" t="s">
        <v>35</v>
      </c>
      <c r="B31" s="41" t="s">
        <v>69</v>
      </c>
      <c r="C31" s="27">
        <v>104.9</v>
      </c>
    </row>
    <row r="32" spans="1:3" ht="60" customHeight="1">
      <c r="A32" s="16" t="s">
        <v>36</v>
      </c>
      <c r="B32" s="50" t="s">
        <v>82</v>
      </c>
      <c r="C32" s="27">
        <v>738</v>
      </c>
    </row>
    <row r="33" spans="1:3" ht="14.25">
      <c r="A33" s="16" t="s">
        <v>31</v>
      </c>
      <c r="B33" s="18" t="s">
        <v>72</v>
      </c>
      <c r="C33" s="27">
        <v>61389.2</v>
      </c>
    </row>
    <row r="34" spans="1:3" ht="14.25">
      <c r="A34" s="9" t="s">
        <v>80</v>
      </c>
      <c r="B34" s="10" t="s">
        <v>40</v>
      </c>
      <c r="C34" s="27">
        <v>2395</v>
      </c>
    </row>
    <row r="35" spans="1:3" ht="14.25" customHeight="1">
      <c r="A35" s="16" t="s">
        <v>79</v>
      </c>
      <c r="B35" s="41" t="s">
        <v>43</v>
      </c>
      <c r="C35" s="27">
        <v>71115</v>
      </c>
    </row>
    <row r="36" spans="1:3" ht="14.25">
      <c r="A36" s="16" t="s">
        <v>32</v>
      </c>
      <c r="B36" s="18" t="s">
        <v>47</v>
      </c>
      <c r="C36" s="27">
        <v>2300</v>
      </c>
    </row>
    <row r="37" spans="1:3" ht="38.25">
      <c r="A37" s="16" t="s">
        <v>85</v>
      </c>
      <c r="B37" s="41" t="s">
        <v>97</v>
      </c>
      <c r="C37" s="27">
        <v>5480</v>
      </c>
    </row>
    <row r="38" spans="1:3" ht="14.25">
      <c r="A38" s="16" t="s">
        <v>41</v>
      </c>
      <c r="B38" s="18" t="s">
        <v>72</v>
      </c>
      <c r="C38" s="27">
        <v>0</v>
      </c>
    </row>
    <row r="39" spans="1:3" ht="14.25">
      <c r="A39" s="16" t="s">
        <v>42</v>
      </c>
      <c r="B39" s="18" t="s">
        <v>72</v>
      </c>
      <c r="C39" s="27">
        <v>19631.74</v>
      </c>
    </row>
    <row r="40" spans="1:3" ht="15">
      <c r="A40" s="8" t="s">
        <v>16</v>
      </c>
      <c r="B40" s="4"/>
      <c r="C40" s="31">
        <f>SUM(C41:C44)</f>
        <v>67637.24</v>
      </c>
    </row>
    <row r="41" spans="1:3" ht="14.25">
      <c r="A41" s="16" t="s">
        <v>38</v>
      </c>
      <c r="B41" s="18" t="s">
        <v>72</v>
      </c>
      <c r="C41" s="27">
        <v>53902.8</v>
      </c>
    </row>
    <row r="42" spans="1:3" ht="15" customHeight="1">
      <c r="A42" s="16" t="s">
        <v>37</v>
      </c>
      <c r="B42" s="51" t="s">
        <v>81</v>
      </c>
      <c r="C42" s="27">
        <v>560</v>
      </c>
    </row>
    <row r="43" spans="1:3" ht="25.5">
      <c r="A43" s="16" t="s">
        <v>83</v>
      </c>
      <c r="B43" s="18" t="s">
        <v>84</v>
      </c>
      <c r="C43" s="27">
        <v>8174.44</v>
      </c>
    </row>
    <row r="44" spans="1:3" ht="14.25">
      <c r="A44" s="16" t="s">
        <v>49</v>
      </c>
      <c r="B44" s="18" t="s">
        <v>47</v>
      </c>
      <c r="C44" s="27">
        <v>5000</v>
      </c>
    </row>
    <row r="45" spans="1:3" ht="15">
      <c r="A45" s="8" t="s">
        <v>17</v>
      </c>
      <c r="B45" s="4"/>
      <c r="C45" s="31">
        <f>SUM(C46:C47)</f>
        <v>39686.06</v>
      </c>
    </row>
    <row r="46" spans="1:3" ht="14.25">
      <c r="A46" s="16" t="s">
        <v>34</v>
      </c>
      <c r="B46" s="18" t="s">
        <v>39</v>
      </c>
      <c r="C46" s="27">
        <v>39600</v>
      </c>
    </row>
    <row r="47" spans="1:4" ht="14.25">
      <c r="A47" s="16" t="s">
        <v>76</v>
      </c>
      <c r="B47" s="18" t="s">
        <v>77</v>
      </c>
      <c r="C47" s="27">
        <v>86.06</v>
      </c>
      <c r="D47" s="2"/>
    </row>
    <row r="48" spans="1:3" ht="25.5">
      <c r="A48" s="8" t="s">
        <v>24</v>
      </c>
      <c r="B48" s="4"/>
      <c r="C48" s="31">
        <f>SUM(C49:C68)</f>
        <v>205818.27</v>
      </c>
    </row>
    <row r="49" spans="1:3" s="11" customFormat="1" ht="39" customHeight="1">
      <c r="A49" s="9" t="s">
        <v>86</v>
      </c>
      <c r="B49" s="10"/>
      <c r="C49" s="27">
        <v>17089.7</v>
      </c>
    </row>
    <row r="50" spans="1:3" s="11" customFormat="1" ht="25.5">
      <c r="A50" s="9" t="s">
        <v>98</v>
      </c>
      <c r="B50" s="10" t="s">
        <v>89</v>
      </c>
      <c r="C50" s="27">
        <v>17513.22</v>
      </c>
    </row>
    <row r="51" spans="1:3" s="11" customFormat="1" ht="14.25">
      <c r="A51" s="9" t="s">
        <v>90</v>
      </c>
      <c r="B51" s="10" t="s">
        <v>93</v>
      </c>
      <c r="C51" s="27">
        <v>675</v>
      </c>
    </row>
    <row r="52" spans="1:3" s="11" customFormat="1" ht="14.25">
      <c r="A52" s="9" t="s">
        <v>99</v>
      </c>
      <c r="B52" s="10" t="s">
        <v>45</v>
      </c>
      <c r="C52" s="27">
        <v>3796.5</v>
      </c>
    </row>
    <row r="53" spans="1:3" s="11" customFormat="1" ht="25.5">
      <c r="A53" s="9" t="s">
        <v>94</v>
      </c>
      <c r="B53" s="10" t="s">
        <v>46</v>
      </c>
      <c r="C53" s="27">
        <v>12336.8</v>
      </c>
    </row>
    <row r="54" spans="1:3" s="11" customFormat="1" ht="32.25" customHeight="1">
      <c r="A54" s="9" t="s">
        <v>100</v>
      </c>
      <c r="B54" s="10" t="s">
        <v>50</v>
      </c>
      <c r="C54" s="27">
        <v>18486.5</v>
      </c>
    </row>
    <row r="55" spans="1:3" s="11" customFormat="1" ht="14.25">
      <c r="A55" s="9" t="s">
        <v>101</v>
      </c>
      <c r="B55" s="10" t="s">
        <v>51</v>
      </c>
      <c r="C55" s="27">
        <v>2896.7</v>
      </c>
    </row>
    <row r="56" spans="1:3" s="11" customFormat="1" ht="14.25">
      <c r="A56" s="9" t="s">
        <v>102</v>
      </c>
      <c r="B56" s="10" t="s">
        <v>52</v>
      </c>
      <c r="C56" s="27">
        <v>18452.81</v>
      </c>
    </row>
    <row r="57" spans="1:3" s="11" customFormat="1" ht="25.5">
      <c r="A57" s="9" t="s">
        <v>103</v>
      </c>
      <c r="B57" s="10" t="s">
        <v>55</v>
      </c>
      <c r="C57" s="27">
        <v>34484</v>
      </c>
    </row>
    <row r="58" spans="1:3" s="11" customFormat="1" ht="38.25">
      <c r="A58" s="9" t="s">
        <v>104</v>
      </c>
      <c r="B58" s="10" t="s">
        <v>56</v>
      </c>
      <c r="C58" s="27">
        <v>9167.6</v>
      </c>
    </row>
    <row r="59" spans="1:3" s="11" customFormat="1" ht="14.25">
      <c r="A59" s="9" t="s">
        <v>105</v>
      </c>
      <c r="B59" s="10" t="s">
        <v>57</v>
      </c>
      <c r="C59" s="27">
        <v>5500</v>
      </c>
    </row>
    <row r="60" spans="1:3" s="11" customFormat="1" ht="14.25">
      <c r="A60" s="9" t="s">
        <v>87</v>
      </c>
      <c r="B60" s="10" t="s">
        <v>88</v>
      </c>
      <c r="C60" s="27">
        <v>13000</v>
      </c>
    </row>
    <row r="61" spans="1:3" s="11" customFormat="1" ht="25.5">
      <c r="A61" s="9" t="s">
        <v>106</v>
      </c>
      <c r="B61" s="10" t="s">
        <v>91</v>
      </c>
      <c r="C61" s="27">
        <v>8470.5</v>
      </c>
    </row>
    <row r="62" spans="1:3" s="11" customFormat="1" ht="14.25">
      <c r="A62" s="9" t="s">
        <v>61</v>
      </c>
      <c r="B62" s="10" t="s">
        <v>58</v>
      </c>
      <c r="C62" s="27">
        <v>1184.4</v>
      </c>
    </row>
    <row r="63" spans="1:3" s="11" customFormat="1" ht="38.25">
      <c r="A63" s="9" t="s">
        <v>107</v>
      </c>
      <c r="B63" s="10" t="s">
        <v>63</v>
      </c>
      <c r="C63" s="27">
        <v>2824.3</v>
      </c>
    </row>
    <row r="64" spans="1:3" s="11" customFormat="1" ht="14.25">
      <c r="A64" s="9" t="s">
        <v>62</v>
      </c>
      <c r="B64" s="10" t="s">
        <v>64</v>
      </c>
      <c r="C64" s="27">
        <v>2876.76</v>
      </c>
    </row>
    <row r="65" spans="1:3" s="11" customFormat="1" ht="14.25">
      <c r="A65" s="9" t="s">
        <v>92</v>
      </c>
      <c r="B65" s="10" t="s">
        <v>65</v>
      </c>
      <c r="C65" s="27">
        <v>25000</v>
      </c>
    </row>
    <row r="66" spans="1:3" s="11" customFormat="1" ht="14.25">
      <c r="A66" s="9" t="s">
        <v>66</v>
      </c>
      <c r="B66" s="10" t="s">
        <v>67</v>
      </c>
      <c r="C66" s="27">
        <v>6000</v>
      </c>
    </row>
    <row r="67" spans="1:3" s="11" customFormat="1" ht="14.25">
      <c r="A67" s="9" t="s">
        <v>95</v>
      </c>
      <c r="B67" s="10" t="s">
        <v>68</v>
      </c>
      <c r="C67" s="27">
        <v>2068.78</v>
      </c>
    </row>
    <row r="68" spans="1:3" s="11" customFormat="1" ht="30.75" customHeight="1">
      <c r="A68" s="9" t="s">
        <v>96</v>
      </c>
      <c r="B68" s="10" t="s">
        <v>75</v>
      </c>
      <c r="C68" s="27">
        <v>3994.7</v>
      </c>
    </row>
    <row r="69" spans="1:3" ht="15">
      <c r="A69" s="8" t="s">
        <v>29</v>
      </c>
      <c r="B69" s="18"/>
      <c r="C69" s="31">
        <f>SUM(C70:C71)</f>
        <v>20122</v>
      </c>
    </row>
    <row r="70" spans="1:3" ht="14.25">
      <c r="A70" s="9" t="s">
        <v>53</v>
      </c>
      <c r="B70" s="10" t="s">
        <v>54</v>
      </c>
      <c r="C70" s="27">
        <v>2000</v>
      </c>
    </row>
    <row r="71" spans="1:3" ht="14.25">
      <c r="A71" s="9" t="s">
        <v>59</v>
      </c>
      <c r="B71" s="10" t="s">
        <v>60</v>
      </c>
      <c r="C71" s="27">
        <v>18122</v>
      </c>
    </row>
    <row r="72" spans="1:3" ht="15">
      <c r="A72" s="8"/>
      <c r="B72" s="18"/>
      <c r="C72" s="32">
        <f>SUM(C73:C73)</f>
        <v>0</v>
      </c>
    </row>
    <row r="73" spans="1:3" ht="14.25">
      <c r="A73" s="16"/>
      <c r="B73" s="18"/>
      <c r="C73" s="27"/>
    </row>
    <row r="74" spans="1:3" ht="38.25">
      <c r="A74" s="14" t="s">
        <v>71</v>
      </c>
      <c r="B74" s="21"/>
      <c r="C74" s="23">
        <f>C18-C21</f>
        <v>111289.84550000005</v>
      </c>
    </row>
    <row r="76" spans="1:3" ht="12.75">
      <c r="A76" s="19" t="s">
        <v>25</v>
      </c>
      <c r="C76" s="20" t="s">
        <v>26</v>
      </c>
    </row>
    <row r="78" ht="12.75">
      <c r="A78" s="1" t="s">
        <v>18</v>
      </c>
    </row>
    <row r="79" spans="1:3" ht="12.75">
      <c r="A79" s="1" t="s">
        <v>19</v>
      </c>
      <c r="C79" t="s">
        <v>27</v>
      </c>
    </row>
    <row r="80" ht="12.75">
      <c r="C80" t="s">
        <v>20</v>
      </c>
    </row>
    <row r="83" ht="12.75">
      <c r="C83" t="s">
        <v>21</v>
      </c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2018-04-03T05:07:49Z</cp:lastPrinted>
  <dcterms:created xsi:type="dcterms:W3CDTF">1996-10-08T23:32:33Z</dcterms:created>
  <dcterms:modified xsi:type="dcterms:W3CDTF">2018-04-04T04:43:34Z</dcterms:modified>
  <cp:category/>
  <cp:version/>
  <cp:contentType/>
  <cp:contentStatus/>
</cp:coreProperties>
</file>