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уначарского,45" sheetId="1" r:id="rId1"/>
  </sheets>
  <definedNames/>
  <calcPr fullCalcOnLoad="1" refMode="R1C1"/>
</workbook>
</file>

<file path=xl/sharedStrings.xml><?xml version="1.0" encoding="utf-8"?>
<sst xmlns="http://schemas.openxmlformats.org/spreadsheetml/2006/main" count="93" uniqueCount="90">
  <si>
    <t>Отчет о произведенных расходах</t>
  </si>
  <si>
    <t>Площадь общая</t>
  </si>
  <si>
    <t>Площадь нежилых помещений</t>
  </si>
  <si>
    <t>Итого площадь</t>
  </si>
  <si>
    <t>Количество лицевых счетов</t>
  </si>
  <si>
    <t xml:space="preserve">Доходы </t>
  </si>
  <si>
    <t xml:space="preserve">Сальдо на начало периода  </t>
  </si>
  <si>
    <t>Начислено жильцам</t>
  </si>
  <si>
    <t>Начислено по нежилым помещениям</t>
  </si>
  <si>
    <t>ИТОГО НАЧИСЛЕНО</t>
  </si>
  <si>
    <t>Оплачено жильцами</t>
  </si>
  <si>
    <t>Оплачено по нежилым помещениям</t>
  </si>
  <si>
    <t>ИТОГО ОПЛАЧЕНО</t>
  </si>
  <si>
    <t xml:space="preserve">Сальдо на конец периода  </t>
  </si>
  <si>
    <t>Расходы</t>
  </si>
  <si>
    <t>Содержание и ремонт жилья - всего</t>
  </si>
  <si>
    <t>в том числе:</t>
  </si>
  <si>
    <t>Содержание помещений общего пользования</t>
  </si>
  <si>
    <t>Уборка земельного участка</t>
  </si>
  <si>
    <t>Техническое обслуживание</t>
  </si>
  <si>
    <t>Отчет принял уполномоченный представитель</t>
  </si>
  <si>
    <t>многоквартирного дома</t>
  </si>
  <si>
    <t>Ф.И.О., подпись</t>
  </si>
  <si>
    <t>дата</t>
  </si>
  <si>
    <t>Содержание и ремонт общего имущества многоквартирного дома, всего</t>
  </si>
  <si>
    <t xml:space="preserve">     Дератизация</t>
  </si>
  <si>
    <t xml:space="preserve">     Аварийно-диспетчерская служба</t>
  </si>
  <si>
    <t>Подготовка дома к сезонной эксплуатации, проведение тех осмотров, устранение мелких неисправностей</t>
  </si>
  <si>
    <t xml:space="preserve">Директор ООО "Дельта" </t>
  </si>
  <si>
    <t>А.Н. Лебедев</t>
  </si>
  <si>
    <t>(                                   )</t>
  </si>
  <si>
    <t>Налог</t>
  </si>
  <si>
    <t>электромонтажные работы</t>
  </si>
  <si>
    <t>материалы</t>
  </si>
  <si>
    <r>
      <t xml:space="preserve">по жилому дому    </t>
    </r>
    <r>
      <rPr>
        <b/>
        <u val="single"/>
        <sz val="14"/>
        <color indexed="12"/>
        <rFont val="Arial"/>
        <family val="2"/>
      </rPr>
      <t xml:space="preserve">   Луначарского, д.45 </t>
    </r>
    <r>
      <rPr>
        <b/>
        <sz val="12"/>
        <rFont val="Arial"/>
        <family val="2"/>
      </rPr>
      <t xml:space="preserve">   </t>
    </r>
  </si>
  <si>
    <t>Вознаграждение управляющей организации</t>
  </si>
  <si>
    <t>установка ком узла уч тепловой энергии</t>
  </si>
  <si>
    <t xml:space="preserve">     Обслуживание внутридомового газового оборудования </t>
  </si>
  <si>
    <t xml:space="preserve">     Песок для подсыпки тротуаров</t>
  </si>
  <si>
    <t>снятие показаний приборов учета</t>
  </si>
  <si>
    <t xml:space="preserve">     Вывоз мусора (с ручной уборкой)</t>
  </si>
  <si>
    <t>май</t>
  </si>
  <si>
    <t xml:space="preserve">     Окос травы</t>
  </si>
  <si>
    <t>1900=00 (ежемесячно)</t>
  </si>
  <si>
    <t>отключение и запуск системы ХВ и ГВС после аварии.</t>
  </si>
  <si>
    <t>07.01.2017г.</t>
  </si>
  <si>
    <t>замена крана на стояке отопления в подвале.</t>
  </si>
  <si>
    <t>15.02.2017г.</t>
  </si>
  <si>
    <t>(55=00.за1чел) ежемесячно</t>
  </si>
  <si>
    <t>17.01.2017г.; 10.02.2017г.</t>
  </si>
  <si>
    <t>Изготовление и установка металл двери подъезд №2; №3</t>
  </si>
  <si>
    <t>14.03.2017г.</t>
  </si>
  <si>
    <t>308=95 (квартал)</t>
  </si>
  <si>
    <t>установка домофонов подъезд №1,2,3</t>
  </si>
  <si>
    <t>апрель</t>
  </si>
  <si>
    <t>Тариф  24=00  с  01.01.2017.</t>
  </si>
  <si>
    <t>январь - июль</t>
  </si>
  <si>
    <t>10.07.2017г.</t>
  </si>
  <si>
    <t>косметический ремонт 3х тамбуров подъездов (штукатурка, покраска, побелка потолков, ремонт отмостки, мытье стен, полов, дверей)</t>
  </si>
  <si>
    <t>11.07.2017г.</t>
  </si>
  <si>
    <t>замена датчика движения</t>
  </si>
  <si>
    <t>05.09.2017г.</t>
  </si>
  <si>
    <t>ремонт уличного освещения 1-3 подъезд</t>
  </si>
  <si>
    <t>29.09.2017г.</t>
  </si>
  <si>
    <t>осмотр системы канализации</t>
  </si>
  <si>
    <t>24.10.2017г.</t>
  </si>
  <si>
    <t>выезд, обследование  по заявке кв.№5 - течь крана на стояке ГВС</t>
  </si>
  <si>
    <t>14.11.2017г.</t>
  </si>
  <si>
    <t>26.11.2017г.</t>
  </si>
  <si>
    <t>27.11.2017г.</t>
  </si>
  <si>
    <t>выезд, обследование, изготовление штанг, перекрытие стояков гор и хол водоснабжени</t>
  </si>
  <si>
    <t>чистка канализации тросом Ф110 Дл=10м</t>
  </si>
  <si>
    <r>
      <t xml:space="preserve">  за   период </t>
    </r>
    <r>
      <rPr>
        <b/>
        <u val="single"/>
        <sz val="12"/>
        <color indexed="17"/>
        <rFont val="Arial"/>
        <family val="2"/>
      </rPr>
      <t xml:space="preserve">  январь - декабрь 2017 г.</t>
    </r>
  </si>
  <si>
    <t>На 01.01.18г. остаток оплаченных денежных средств собственников за содержание и ремонт жилого дома составляет</t>
  </si>
  <si>
    <t xml:space="preserve">     Обследование чердаков, закрытие слуховых окон на чердаках</t>
  </si>
  <si>
    <t>26.12.2017г.</t>
  </si>
  <si>
    <t>обследование бойлера</t>
  </si>
  <si>
    <t>январь - декабрь</t>
  </si>
  <si>
    <t>15.12.2017г.</t>
  </si>
  <si>
    <t>регулировка доводчика и магнита</t>
  </si>
  <si>
    <t>29.08.2017г.</t>
  </si>
  <si>
    <t xml:space="preserve">     Вывоз ТБО январь - декабрь        АВС</t>
  </si>
  <si>
    <t>09.06.2017г.</t>
  </si>
  <si>
    <t>замена 2х светильников (3 подъезд 2-3этаж)</t>
  </si>
  <si>
    <t xml:space="preserve">     Уборка наледи</t>
  </si>
  <si>
    <t>ключ цифровой</t>
  </si>
  <si>
    <t>июль</t>
  </si>
  <si>
    <t>промывка и опрессовка системы отопления; запуск системы отопления; пуско - наладочные работы</t>
  </si>
  <si>
    <t>август - сентябрь</t>
  </si>
  <si>
    <t xml:space="preserve">     Уборка придомовой территории  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</si>
</sst>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51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color indexed="17"/>
      <name val="Arial"/>
      <family val="2"/>
    </font>
    <font>
      <b/>
      <u val="single"/>
      <sz val="1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6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C00000"/>
      <name val="Arial"/>
      <family val="2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z val="11"/>
      <color rgb="FF0070C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Fill="1" applyAlignment="1">
      <alignment/>
    </xf>
    <xf numFmtId="4" fontId="0" fillId="0" borderId="10" xfId="0" applyNumberFormat="1" applyFont="1" applyBorder="1" applyAlignment="1">
      <alignment/>
    </xf>
    <xf numFmtId="0" fontId="1" fillId="10" borderId="10" xfId="0" applyFont="1" applyFill="1" applyBorder="1" applyAlignment="1">
      <alignment vertical="center" wrapText="1"/>
    </xf>
    <xf numFmtId="0" fontId="1" fillId="11" borderId="10" xfId="0" applyFont="1" applyFill="1" applyBorder="1" applyAlignment="1">
      <alignment vertical="center" wrapText="1"/>
    </xf>
    <xf numFmtId="0" fontId="0" fillId="11" borderId="10" xfId="0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1" fillId="1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11" borderId="10" xfId="0" applyFont="1" applyFill="1" applyBorder="1" applyAlignment="1">
      <alignment/>
    </xf>
    <xf numFmtId="0" fontId="47" fillId="0" borderId="10" xfId="0" applyFont="1" applyBorder="1" applyAlignment="1">
      <alignment/>
    </xf>
    <xf numFmtId="0" fontId="4" fillId="0" borderId="10" xfId="0" applyFont="1" applyBorder="1" applyAlignment="1">
      <alignment/>
    </xf>
    <xf numFmtId="4" fontId="2" fillId="11" borderId="10" xfId="0" applyNumberFormat="1" applyFont="1" applyFill="1" applyBorder="1" applyAlignment="1">
      <alignment/>
    </xf>
    <xf numFmtId="4" fontId="1" fillId="11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4" fontId="6" fillId="10" borderId="10" xfId="0" applyNumberFormat="1" applyFont="1" applyFill="1" applyBorder="1" applyAlignment="1">
      <alignment/>
    </xf>
    <xf numFmtId="4" fontId="5" fillId="0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/>
    </xf>
    <xf numFmtId="9" fontId="0" fillId="0" borderId="10" xfId="0" applyNumberFormat="1" applyFont="1" applyBorder="1" applyAlignment="1">
      <alignment horizontal="left"/>
    </xf>
    <xf numFmtId="9" fontId="0" fillId="0" borderId="10" xfId="0" applyNumberFormat="1" applyBorder="1" applyAlignment="1">
      <alignment/>
    </xf>
    <xf numFmtId="4" fontId="6" fillId="33" borderId="10" xfId="0" applyNumberFormat="1" applyFont="1" applyFill="1" applyBorder="1" applyAlignment="1">
      <alignment/>
    </xf>
    <xf numFmtId="2" fontId="6" fillId="34" borderId="10" xfId="0" applyNumberFormat="1" applyFont="1" applyFill="1" applyBorder="1" applyAlignment="1">
      <alignment/>
    </xf>
    <xf numFmtId="0" fontId="1" fillId="8" borderId="10" xfId="0" applyFont="1" applyFill="1" applyBorder="1" applyAlignment="1">
      <alignment vertical="center" wrapText="1"/>
    </xf>
    <xf numFmtId="0" fontId="0" fillId="8" borderId="10" xfId="0" applyFill="1" applyBorder="1" applyAlignment="1">
      <alignment/>
    </xf>
    <xf numFmtId="4" fontId="1" fillId="8" borderId="10" xfId="0" applyNumberFormat="1" applyFont="1" applyFill="1" applyBorder="1" applyAlignment="1">
      <alignment/>
    </xf>
    <xf numFmtId="0" fontId="1" fillId="13" borderId="10" xfId="0" applyFont="1" applyFill="1" applyBorder="1" applyAlignment="1">
      <alignment vertical="center" wrapText="1"/>
    </xf>
    <xf numFmtId="0" fontId="0" fillId="13" borderId="10" xfId="0" applyFill="1" applyBorder="1" applyAlignment="1">
      <alignment/>
    </xf>
    <xf numFmtId="4" fontId="1" fillId="13" borderId="10" xfId="0" applyNumberFormat="1" applyFont="1" applyFill="1" applyBorder="1" applyAlignment="1">
      <alignment horizontal="center"/>
    </xf>
    <xf numFmtId="4" fontId="48" fillId="0" borderId="10" xfId="0" applyNumberFormat="1" applyFont="1" applyBorder="1" applyAlignment="1">
      <alignment horizontal="center"/>
    </xf>
    <xf numFmtId="0" fontId="49" fillId="0" borderId="10" xfId="0" applyFont="1" applyFill="1" applyBorder="1" applyAlignment="1">
      <alignment vertical="center" wrapText="1"/>
    </xf>
    <xf numFmtId="0" fontId="49" fillId="0" borderId="10" xfId="0" applyFont="1" applyFill="1" applyBorder="1" applyAlignment="1">
      <alignment/>
    </xf>
    <xf numFmtId="4" fontId="50" fillId="0" borderId="10" xfId="0" applyNumberFormat="1" applyFont="1" applyFill="1" applyBorder="1" applyAlignment="1">
      <alignment/>
    </xf>
    <xf numFmtId="9" fontId="0" fillId="10" borderId="10" xfId="0" applyNumberFormat="1" applyFont="1" applyFill="1" applyBorder="1" applyAlignment="1">
      <alignment horizontal="left" wrapText="1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0"/>
  <sheetViews>
    <sheetView tabSelected="1" zoomScalePageLayoutView="0" workbookViewId="0" topLeftCell="A22">
      <selection activeCell="A36" sqref="A36"/>
    </sheetView>
  </sheetViews>
  <sheetFormatPr defaultColWidth="9.140625" defaultRowHeight="12.75"/>
  <cols>
    <col min="1" max="1" width="56.421875" style="1" customWidth="1"/>
    <col min="2" max="2" width="25.57421875" style="0" customWidth="1"/>
    <col min="3" max="3" width="23.28125" style="0" customWidth="1"/>
  </cols>
  <sheetData>
    <row r="1" spans="1:3" ht="15.75">
      <c r="A1" s="48" t="s">
        <v>0</v>
      </c>
      <c r="B1" s="48"/>
      <c r="C1" s="48"/>
    </row>
    <row r="2" spans="1:3" ht="24" customHeight="1">
      <c r="A2" s="48" t="s">
        <v>34</v>
      </c>
      <c r="B2" s="48"/>
      <c r="C2" s="48"/>
    </row>
    <row r="3" spans="1:3" ht="15.75">
      <c r="A3" s="48" t="s">
        <v>72</v>
      </c>
      <c r="B3" s="48"/>
      <c r="C3" s="48"/>
    </row>
    <row r="5" spans="2:3" ht="12.75">
      <c r="B5" s="1" t="s">
        <v>1</v>
      </c>
      <c r="C5" s="2">
        <v>1324.68</v>
      </c>
    </row>
    <row r="6" spans="1:3" ht="25.5">
      <c r="A6" s="47" t="s">
        <v>55</v>
      </c>
      <c r="B6" s="1" t="s">
        <v>2</v>
      </c>
      <c r="C6" s="2"/>
    </row>
    <row r="7" spans="2:3" ht="12.75">
      <c r="B7" s="1" t="s">
        <v>3</v>
      </c>
      <c r="C7" s="2">
        <f>C5+C6</f>
        <v>1324.68</v>
      </c>
    </row>
    <row r="8" spans="2:3" ht="12.75">
      <c r="B8" s="1" t="s">
        <v>4</v>
      </c>
      <c r="C8">
        <v>27</v>
      </c>
    </row>
    <row r="10" spans="1:3" ht="12.75">
      <c r="A10" s="3" t="s">
        <v>5</v>
      </c>
      <c r="B10" s="4"/>
      <c r="C10" s="4"/>
    </row>
    <row r="11" spans="1:3" ht="12.75">
      <c r="A11" s="3" t="s">
        <v>6</v>
      </c>
      <c r="B11" s="4"/>
      <c r="C11" s="42">
        <v>77958.09</v>
      </c>
    </row>
    <row r="12" spans="1:3" ht="12.75">
      <c r="A12" s="3" t="s">
        <v>7</v>
      </c>
      <c r="B12" s="4"/>
      <c r="C12" s="12">
        <v>381507.84</v>
      </c>
    </row>
    <row r="13" spans="1:3" ht="12.75">
      <c r="A13" s="3" t="s">
        <v>8</v>
      </c>
      <c r="B13" s="4"/>
      <c r="C13" s="12"/>
    </row>
    <row r="14" spans="1:3" ht="12.75">
      <c r="A14" s="36" t="s">
        <v>9</v>
      </c>
      <c r="B14" s="37"/>
      <c r="C14" s="38">
        <f>SUM(C12:C13)</f>
        <v>381507.84</v>
      </c>
    </row>
    <row r="15" spans="1:3" ht="12.75">
      <c r="A15" s="3" t="s">
        <v>10</v>
      </c>
      <c r="B15" s="33"/>
      <c r="C15" s="5">
        <v>425262.02</v>
      </c>
    </row>
    <row r="16" spans="1:3" ht="12.75">
      <c r="A16" s="3" t="s">
        <v>11</v>
      </c>
      <c r="B16" s="4"/>
      <c r="C16" s="23"/>
    </row>
    <row r="17" spans="1:3" ht="12.75">
      <c r="A17" s="39" t="s">
        <v>12</v>
      </c>
      <c r="B17" s="40"/>
      <c r="C17" s="41">
        <f>SUM(C15:C16)</f>
        <v>425262.02</v>
      </c>
    </row>
    <row r="18" spans="1:3" ht="12.75">
      <c r="A18" s="14" t="s">
        <v>13</v>
      </c>
      <c r="B18" s="15"/>
      <c r="C18" s="26">
        <f>C11+C17</f>
        <v>503220.11</v>
      </c>
    </row>
    <row r="19" spans="1:3" ht="12.75">
      <c r="A19" s="3"/>
      <c r="B19" s="4"/>
      <c r="C19" s="6"/>
    </row>
    <row r="20" spans="1:3" ht="12.75">
      <c r="A20" s="3" t="s">
        <v>14</v>
      </c>
      <c r="B20" s="4"/>
      <c r="C20" s="6"/>
    </row>
    <row r="21" spans="1:3" ht="15.75">
      <c r="A21" s="30" t="s">
        <v>15</v>
      </c>
      <c r="B21" s="24"/>
      <c r="C21" s="31">
        <f>SUM(C23:C24)</f>
        <v>353701.85599999997</v>
      </c>
    </row>
    <row r="22" spans="1:3" ht="14.25">
      <c r="A22" s="7" t="s">
        <v>16</v>
      </c>
      <c r="B22" s="4"/>
      <c r="C22" s="27"/>
    </row>
    <row r="23" spans="1:3" ht="15">
      <c r="A23" s="13" t="s">
        <v>35</v>
      </c>
      <c r="B23" s="46">
        <v>0.15</v>
      </c>
      <c r="C23" s="28">
        <f>C12*0.15</f>
        <v>57226.176</v>
      </c>
    </row>
    <row r="24" spans="1:3" ht="25.5">
      <c r="A24" s="13" t="s">
        <v>24</v>
      </c>
      <c r="B24" s="17"/>
      <c r="C24" s="28">
        <f>C26+C27+C34+C37+C40+C55+C59</f>
        <v>296475.68</v>
      </c>
    </row>
    <row r="25" spans="1:3" ht="14.25">
      <c r="A25" s="7" t="s">
        <v>16</v>
      </c>
      <c r="B25" s="4"/>
      <c r="C25" s="27"/>
    </row>
    <row r="26" spans="1:3" ht="15">
      <c r="A26" s="8" t="s">
        <v>31</v>
      </c>
      <c r="B26" s="32">
        <v>0.01</v>
      </c>
      <c r="C26" s="34">
        <v>4252.62</v>
      </c>
    </row>
    <row r="27" spans="1:3" ht="15">
      <c r="A27" s="8" t="s">
        <v>17</v>
      </c>
      <c r="B27" s="4"/>
      <c r="C27" s="34">
        <f>SUM(C28:C33)</f>
        <v>27866</v>
      </c>
    </row>
    <row r="28" spans="1:3" ht="14.25">
      <c r="A28" s="16" t="s">
        <v>25</v>
      </c>
      <c r="B28" s="18" t="s">
        <v>52</v>
      </c>
      <c r="C28" s="29">
        <v>1235.8</v>
      </c>
    </row>
    <row r="29" spans="1:3" ht="25.5">
      <c r="A29" s="16" t="s">
        <v>74</v>
      </c>
      <c r="B29" s="18" t="s">
        <v>75</v>
      </c>
      <c r="C29" s="29">
        <v>112.5</v>
      </c>
    </row>
    <row r="30" spans="1:3" ht="14.25">
      <c r="A30" s="16" t="s">
        <v>84</v>
      </c>
      <c r="B30" s="10" t="s">
        <v>51</v>
      </c>
      <c r="C30" s="29">
        <v>1272.7</v>
      </c>
    </row>
    <row r="31" spans="1:3" ht="14.25" customHeight="1">
      <c r="A31" s="16" t="s">
        <v>81</v>
      </c>
      <c r="B31" s="19" t="s">
        <v>48</v>
      </c>
      <c r="C31" s="29">
        <v>25245</v>
      </c>
    </row>
    <row r="32" spans="1:3" ht="14.25" customHeight="1">
      <c r="A32" s="16" t="s">
        <v>38</v>
      </c>
      <c r="B32" s="19"/>
      <c r="C32" s="29"/>
    </row>
    <row r="33" spans="1:3" ht="14.25">
      <c r="A33" s="16" t="s">
        <v>40</v>
      </c>
      <c r="B33" s="18" t="s">
        <v>41</v>
      </c>
      <c r="C33" s="29"/>
    </row>
    <row r="34" spans="1:3" ht="15">
      <c r="A34" s="8" t="s">
        <v>18</v>
      </c>
      <c r="B34" s="4"/>
      <c r="C34" s="34">
        <f>SUM(C35+C36)</f>
        <v>64027.94</v>
      </c>
    </row>
    <row r="35" spans="1:3" ht="14.25">
      <c r="A35" s="16" t="s">
        <v>89</v>
      </c>
      <c r="B35" s="19" t="s">
        <v>77</v>
      </c>
      <c r="C35" s="29">
        <v>62287.68</v>
      </c>
    </row>
    <row r="36" spans="1:3" ht="14.25">
      <c r="A36" s="16" t="s">
        <v>42</v>
      </c>
      <c r="B36" s="18" t="s">
        <v>57</v>
      </c>
      <c r="C36" s="29">
        <v>1740.26</v>
      </c>
    </row>
    <row r="37" spans="1:3" ht="15">
      <c r="A37" s="8" t="s">
        <v>19</v>
      </c>
      <c r="B37" s="4"/>
      <c r="C37" s="34">
        <f>SUM(C38:C39)</f>
        <v>22845.05</v>
      </c>
    </row>
    <row r="38" spans="1:3" ht="14.25">
      <c r="A38" s="16" t="s">
        <v>26</v>
      </c>
      <c r="B38" s="18" t="s">
        <v>43</v>
      </c>
      <c r="C38" s="29">
        <v>22800</v>
      </c>
    </row>
    <row r="39" spans="1:4" ht="14.25">
      <c r="A39" s="16" t="s">
        <v>37</v>
      </c>
      <c r="B39" s="4" t="s">
        <v>82</v>
      </c>
      <c r="C39" s="29">
        <v>45.05</v>
      </c>
      <c r="D39" s="2"/>
    </row>
    <row r="40" spans="1:3" ht="25.5">
      <c r="A40" s="8" t="s">
        <v>27</v>
      </c>
      <c r="B40" s="4"/>
      <c r="C40" s="34">
        <f>SUM(C41:C54)</f>
        <v>171198.06999999998</v>
      </c>
    </row>
    <row r="41" spans="1:3" ht="14.25">
      <c r="A41" s="43" t="s">
        <v>36</v>
      </c>
      <c r="B41" s="44" t="s">
        <v>56</v>
      </c>
      <c r="C41" s="45">
        <v>16321.52</v>
      </c>
    </row>
    <row r="42" spans="1:3" ht="14.25">
      <c r="A42" s="9" t="s">
        <v>39</v>
      </c>
      <c r="B42" s="10" t="s">
        <v>77</v>
      </c>
      <c r="C42" s="29">
        <v>1350</v>
      </c>
    </row>
    <row r="43" spans="1:3" ht="14.25">
      <c r="A43" s="9" t="s">
        <v>44</v>
      </c>
      <c r="B43" s="10" t="s">
        <v>45</v>
      </c>
      <c r="C43" s="29">
        <v>1350</v>
      </c>
    </row>
    <row r="44" spans="1:3" ht="14.25">
      <c r="A44" s="9" t="s">
        <v>50</v>
      </c>
      <c r="B44" s="10" t="s">
        <v>49</v>
      </c>
      <c r="C44" s="29">
        <v>34300</v>
      </c>
    </row>
    <row r="45" spans="1:3" s="11" customFormat="1" ht="14.25">
      <c r="A45" s="9" t="s">
        <v>46</v>
      </c>
      <c r="B45" s="10" t="s">
        <v>47</v>
      </c>
      <c r="C45" s="29">
        <v>1173.65</v>
      </c>
    </row>
    <row r="46" spans="1:3" s="11" customFormat="1" ht="14.25">
      <c r="A46" s="9" t="s">
        <v>53</v>
      </c>
      <c r="B46" s="10" t="s">
        <v>54</v>
      </c>
      <c r="C46" s="29">
        <v>82977</v>
      </c>
    </row>
    <row r="47" spans="1:3" s="11" customFormat="1" ht="43.5" customHeight="1">
      <c r="A47" s="9" t="s">
        <v>58</v>
      </c>
      <c r="B47" s="10" t="s">
        <v>59</v>
      </c>
      <c r="C47" s="29">
        <v>23118.3</v>
      </c>
    </row>
    <row r="48" spans="1:3" s="11" customFormat="1" ht="25.5">
      <c r="A48" s="9" t="s">
        <v>87</v>
      </c>
      <c r="B48" s="10" t="s">
        <v>88</v>
      </c>
      <c r="C48" s="29">
        <v>6429.3</v>
      </c>
    </row>
    <row r="49" spans="1:3" s="11" customFormat="1" ht="14.25">
      <c r="A49" s="9" t="s">
        <v>79</v>
      </c>
      <c r="B49" s="10" t="s">
        <v>80</v>
      </c>
      <c r="C49" s="29">
        <v>449</v>
      </c>
    </row>
    <row r="50" spans="1:3" s="11" customFormat="1" ht="14.25">
      <c r="A50" s="9" t="s">
        <v>64</v>
      </c>
      <c r="B50" s="10" t="s">
        <v>65</v>
      </c>
      <c r="C50" s="29">
        <v>225</v>
      </c>
    </row>
    <row r="51" spans="1:3" s="11" customFormat="1" ht="25.5">
      <c r="A51" s="9" t="s">
        <v>66</v>
      </c>
      <c r="B51" s="10" t="s">
        <v>67</v>
      </c>
      <c r="C51" s="29">
        <v>225</v>
      </c>
    </row>
    <row r="52" spans="1:3" s="11" customFormat="1" ht="25.5">
      <c r="A52" s="9" t="s">
        <v>70</v>
      </c>
      <c r="B52" s="10" t="s">
        <v>68</v>
      </c>
      <c r="C52" s="29">
        <v>1527</v>
      </c>
    </row>
    <row r="53" spans="1:3" s="11" customFormat="1" ht="14.25">
      <c r="A53" s="9" t="s">
        <v>71</v>
      </c>
      <c r="B53" s="10" t="s">
        <v>69</v>
      </c>
      <c r="C53" s="29">
        <v>1527.3</v>
      </c>
    </row>
    <row r="54" spans="1:3" s="11" customFormat="1" ht="14.25">
      <c r="A54" s="9" t="s">
        <v>76</v>
      </c>
      <c r="B54" s="10" t="s">
        <v>78</v>
      </c>
      <c r="C54" s="29">
        <v>225</v>
      </c>
    </row>
    <row r="55" spans="1:3" ht="15">
      <c r="A55" s="8" t="s">
        <v>32</v>
      </c>
      <c r="B55" s="18"/>
      <c r="C55" s="34">
        <f>SUM(C56:C58)</f>
        <v>6186</v>
      </c>
    </row>
    <row r="56" spans="1:3" ht="14.25">
      <c r="A56" s="9" t="s">
        <v>83</v>
      </c>
      <c r="B56" s="10" t="s">
        <v>59</v>
      </c>
      <c r="C56" s="29">
        <v>3992</v>
      </c>
    </row>
    <row r="57" spans="1:3" ht="14.25">
      <c r="A57" s="16" t="s">
        <v>60</v>
      </c>
      <c r="B57" s="18" t="s">
        <v>61</v>
      </c>
      <c r="C57" s="29">
        <v>1162</v>
      </c>
    </row>
    <row r="58" spans="1:3" ht="14.25">
      <c r="A58" s="16" t="s">
        <v>62</v>
      </c>
      <c r="B58" s="18" t="s">
        <v>63</v>
      </c>
      <c r="C58" s="29">
        <v>1032</v>
      </c>
    </row>
    <row r="59" spans="1:3" ht="15">
      <c r="A59" s="8" t="s">
        <v>33</v>
      </c>
      <c r="B59" s="18"/>
      <c r="C59" s="35">
        <f>SUM(C60:C60)</f>
        <v>100</v>
      </c>
    </row>
    <row r="60" spans="1:3" ht="14.25">
      <c r="A60" s="16" t="s">
        <v>85</v>
      </c>
      <c r="B60" s="18" t="s">
        <v>86</v>
      </c>
      <c r="C60" s="29">
        <v>100</v>
      </c>
    </row>
    <row r="61" spans="1:3" ht="38.25">
      <c r="A61" s="14" t="s">
        <v>73</v>
      </c>
      <c r="B61" s="22"/>
      <c r="C61" s="25">
        <f>C18-C21</f>
        <v>149518.25400000002</v>
      </c>
    </row>
    <row r="63" spans="1:3" ht="12.75">
      <c r="A63" s="20" t="s">
        <v>28</v>
      </c>
      <c r="C63" s="21" t="s">
        <v>29</v>
      </c>
    </row>
    <row r="65" ht="12.75">
      <c r="A65" s="1" t="s">
        <v>20</v>
      </c>
    </row>
    <row r="66" spans="1:3" ht="12.75">
      <c r="A66" s="1" t="s">
        <v>21</v>
      </c>
      <c r="C66" t="s">
        <v>30</v>
      </c>
    </row>
    <row r="67" ht="12.75">
      <c r="C67" t="s">
        <v>22</v>
      </c>
    </row>
    <row r="70" ht="12.75">
      <c r="C70" t="s">
        <v>23</v>
      </c>
    </row>
  </sheetData>
  <sheetProtection/>
  <mergeCells count="3">
    <mergeCell ref="A1:C1"/>
    <mergeCell ref="A2:C2"/>
    <mergeCell ref="A3:C3"/>
  </mergeCells>
  <printOptions/>
  <pageMargins left="0.9448818897637796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2018-03-24T09:58:05Z</cp:lastPrinted>
  <dcterms:created xsi:type="dcterms:W3CDTF">1996-10-08T23:32:33Z</dcterms:created>
  <dcterms:modified xsi:type="dcterms:W3CDTF">2018-03-27T06:42:12Z</dcterms:modified>
  <cp:category/>
  <cp:version/>
  <cp:contentType/>
  <cp:contentStatus/>
</cp:coreProperties>
</file>