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узнецова,15А" sheetId="1" r:id="rId1"/>
  </sheets>
  <definedNames/>
  <calcPr fullCalcOnLoad="1" refMode="R1C1"/>
</workbook>
</file>

<file path=xl/sharedStrings.xml><?xml version="1.0" encoding="utf-8"?>
<sst xmlns="http://schemas.openxmlformats.org/spreadsheetml/2006/main" count="117" uniqueCount="108">
  <si>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</si>
  <si>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</si>
  <si>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</si>
  <si>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</si>
  <si>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</si>
  <si>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</si>
  <si>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</si>
  <si>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</si>
  <si>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ИТОГО НАЧИСЛЕНО</t>
  </si>
  <si>
    <t>Оплачено жильцами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</si>
  <si>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</si>
  <si>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</si>
  <si>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</si>
  <si>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</si>
  <si>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</si>
  <si>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</si>
  <si>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</si>
  <si>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</si>
  <si>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</si>
  <si>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</si>
  <si>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</si>
  <si>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</si>
  <si>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</si>
  <si>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</si>
  <si>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</si>
  <si>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</si>
  <si>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</si>
  <si>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</si>
  <si>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</si>
  <si>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</si>
  <si>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</si>
  <si>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t>материалы</t>
  </si>
  <si>
    <t>Вознаграждение управляющей организации</t>
  </si>
  <si>
    <t xml:space="preserve">     Вывоз мусора (тракт телега)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</si>
  <si>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Кузнецова, д.15А </t>
    </r>
    <r>
      <rPr>
        <b/>
        <sz val="12"/>
        <rFont val="Arial"/>
        <family val="2"/>
      </rPr>
      <t xml:space="preserve">   </t>
    </r>
  </si>
  <si>
    <t xml:space="preserve">Начислено ЦВ </t>
  </si>
  <si>
    <t>Оплачено ЦВ</t>
  </si>
  <si>
    <t>снятие показаний приборов учета</t>
  </si>
  <si>
    <t>2200=00 (ежемесячно)</t>
  </si>
  <si>
    <t xml:space="preserve">     ОДН   вода</t>
  </si>
  <si>
    <t xml:space="preserve">     ОДН  электроэнергия</t>
  </si>
  <si>
    <t>(55=00.за1чел) ежемесячно</t>
  </si>
  <si>
    <t>14.03.2017г.</t>
  </si>
  <si>
    <t>376=95 (квартал)</t>
  </si>
  <si>
    <t>Начислено Потребительское общество "КООППРОМ"</t>
  </si>
  <si>
    <t>Оплачено Потребительское общество "КООППРОМ"</t>
  </si>
  <si>
    <t>замена (установка)  плафона</t>
  </si>
  <si>
    <t>28.04.2017г.</t>
  </si>
  <si>
    <t>2300,00 29.04.2017г.</t>
  </si>
  <si>
    <t xml:space="preserve">     Песок для подсыпки тротуаров</t>
  </si>
  <si>
    <t xml:space="preserve"> замена запорной арматуры на стояках отопления, замена батареи (магазин), установка кранов перед радиатором, устройство бойпаса.</t>
  </si>
  <si>
    <t>18.05.2017г.</t>
  </si>
  <si>
    <t>замена запорной арматуры на стояках хол и гор водоснабжения (4 стояка в подвале)</t>
  </si>
  <si>
    <t>26.05.2017г.</t>
  </si>
  <si>
    <t>Тариф  18=35  с  01.01.2017.     (17=00  с  01.06.2015.)</t>
  </si>
  <si>
    <t>замена стояков холодного и горячего водоснабжения в ванной комнате</t>
  </si>
  <si>
    <t>устранение течи крыши под лоджией  (заявка кв.№26)</t>
  </si>
  <si>
    <t>ремонт облицовки фасада (разборка, очистка, устройство опалубки, заливка, кладка облицовки)</t>
  </si>
  <si>
    <t>установка обратного клапана в подвале на стояке</t>
  </si>
  <si>
    <t>07.06.2017г.</t>
  </si>
  <si>
    <t>13.06.2017г.</t>
  </si>
  <si>
    <t>20.06.2017г.</t>
  </si>
  <si>
    <t>21.06.2017г.</t>
  </si>
  <si>
    <t>изготовление урн</t>
  </si>
  <si>
    <t>метла</t>
  </si>
  <si>
    <t>июнь</t>
  </si>
  <si>
    <t>Начислено ОДН  вода     362,70    701,22   734,50</t>
  </si>
  <si>
    <t>Начислено ОДН  электроэнергия  2979,79  2547,13  2672,91</t>
  </si>
  <si>
    <t>07.07.2017г.</t>
  </si>
  <si>
    <t>устранение течи крыши над лоджией кв. №26</t>
  </si>
  <si>
    <t>замена запорной арматуры на стояках отопления Ф3/4</t>
  </si>
  <si>
    <t>06.09.2017г.</t>
  </si>
  <si>
    <t>ремонт отмостки</t>
  </si>
  <si>
    <t>13.09.2017г.</t>
  </si>
  <si>
    <t>замена общедомового счетчика холодного водоснабжения.</t>
  </si>
  <si>
    <t>частичная замена стояка отопления (магазин)</t>
  </si>
  <si>
    <t>15.09.2017г.</t>
  </si>
  <si>
    <t>20.09.2017г.</t>
  </si>
  <si>
    <t>лампа светодиодная 2х180,00</t>
  </si>
  <si>
    <t>замена стояка канализации в туалете, демонтаж/монтаж унитаза (кв.№36)</t>
  </si>
  <si>
    <t>19.10.2017г.</t>
  </si>
  <si>
    <t>ремонт отметов, их изготовление и монтаж</t>
  </si>
  <si>
    <t>28.06.2017г.</t>
  </si>
  <si>
    <t>01.11.2017г.</t>
  </si>
  <si>
    <t>установка обратного клапана на обратке Ф3/4"</t>
  </si>
  <si>
    <t>07.11.2017г.</t>
  </si>
  <si>
    <t>уличное освещение 1,2,3 подъезда</t>
  </si>
  <si>
    <t>08.11.2017г.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</si>
  <si>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2017 г.</t>
    </r>
  </si>
  <si>
    <t>январь - декабрь</t>
  </si>
  <si>
    <t>На 01.01.18г.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</si>
  <si>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</si>
  <si>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</si>
  <si>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>выезд, обследование по заявке - гул в подвале</t>
  </si>
  <si>
    <t>обследование бойлера</t>
  </si>
  <si>
    <t>25.12.2017г.</t>
  </si>
  <si>
    <t>15.12.2017г.</t>
  </si>
  <si>
    <t xml:space="preserve">     Тех  обслуживание фасадный газопровод МКД</t>
  </si>
  <si>
    <t>12.12.2017г</t>
  </si>
  <si>
    <t xml:space="preserve">     Вывоз ТБО (январь - декабрь)                              АВС</t>
  </si>
  <si>
    <t>январь-декабрь</t>
  </si>
  <si>
    <t xml:space="preserve">     Уборка лестничных площадок        </t>
  </si>
  <si>
    <t xml:space="preserve">     Оплата старшему по дому           </t>
  </si>
  <si>
    <t xml:space="preserve">     Дворник  </t>
  </si>
  <si>
    <t xml:space="preserve">     Уборка снега и наледи с кровли и козырьков подъездов</t>
  </si>
  <si>
    <t xml:space="preserve">чистка канализации </t>
  </si>
  <si>
    <t>промывка и опрессовка системы отопления; запуск системы отопления; пуско - наладочные работы</t>
  </si>
  <si>
    <t>август - сентябрь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</si>
</sst>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/>
    </xf>
    <xf numFmtId="0" fontId="45" fillId="0" borderId="10" xfId="0" applyFont="1" applyBorder="1" applyAlignment="1">
      <alignment vertical="center" wrapText="1"/>
    </xf>
    <xf numFmtId="4" fontId="45" fillId="0" borderId="10" xfId="0" applyNumberFormat="1" applyFont="1" applyBorder="1" applyAlignment="1">
      <alignment/>
    </xf>
    <xf numFmtId="4" fontId="46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left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zoomScalePageLayoutView="0" workbookViewId="0" topLeftCell="A61">
      <selection activeCell="C40" sqref="C40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8" t="s">
        <v>0</v>
      </c>
      <c r="B1" s="48"/>
      <c r="C1" s="48"/>
    </row>
    <row r="2" spans="1:3" ht="24" customHeight="1">
      <c r="A2" s="48" t="s">
        <v>34</v>
      </c>
      <c r="B2" s="48"/>
      <c r="C2" s="48"/>
    </row>
    <row r="3" spans="1:3" ht="15.75">
      <c r="A3" s="48" t="s">
        <v>88</v>
      </c>
      <c r="B3" s="48"/>
      <c r="C3" s="48"/>
    </row>
    <row r="5" spans="2:3" ht="12.75">
      <c r="B5" s="1" t="s">
        <v>1</v>
      </c>
      <c r="C5" s="2">
        <v>2478.3</v>
      </c>
    </row>
    <row r="6" spans="1:3" ht="25.5">
      <c r="A6" s="47" t="s">
        <v>54</v>
      </c>
      <c r="B6" s="1" t="s">
        <v>2</v>
      </c>
      <c r="C6" s="2"/>
    </row>
    <row r="7" spans="2:3" ht="12.75">
      <c r="B7" s="1" t="s">
        <v>3</v>
      </c>
      <c r="C7" s="2">
        <f>C5+C6</f>
        <v>2478.3</v>
      </c>
    </row>
    <row r="8" spans="2:3" ht="12.75">
      <c r="B8" s="1" t="s">
        <v>4</v>
      </c>
      <c r="C8">
        <v>56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5">
        <v>-153796.01</v>
      </c>
    </row>
    <row r="12" spans="1:3" ht="12.75">
      <c r="A12" s="3" t="s">
        <v>7</v>
      </c>
      <c r="B12" s="46">
        <v>42134.46</v>
      </c>
      <c r="C12" s="12">
        <v>505515.56</v>
      </c>
    </row>
    <row r="13" spans="1:3" ht="12.75">
      <c r="A13" s="3" t="s">
        <v>44</v>
      </c>
      <c r="B13" s="4"/>
      <c r="C13" s="12">
        <v>17954.51</v>
      </c>
    </row>
    <row r="14" spans="1:3" ht="12.75">
      <c r="A14" s="43" t="s">
        <v>35</v>
      </c>
      <c r="B14" s="4"/>
      <c r="C14" s="44"/>
    </row>
    <row r="15" spans="1:3" ht="12.75">
      <c r="A15" s="3" t="s">
        <v>66</v>
      </c>
      <c r="B15" s="18" t="s">
        <v>89</v>
      </c>
      <c r="C15" s="12">
        <v>6921.72</v>
      </c>
    </row>
    <row r="16" spans="1:3" ht="15.75" customHeight="1">
      <c r="A16" s="3" t="s">
        <v>67</v>
      </c>
      <c r="B16" s="18" t="s">
        <v>89</v>
      </c>
      <c r="C16" s="12">
        <v>33483.54</v>
      </c>
    </row>
    <row r="17" spans="1:3" ht="12.75">
      <c r="A17" s="36" t="s">
        <v>8</v>
      </c>
      <c r="B17" s="37"/>
      <c r="C17" s="38">
        <f>SUM(C12:C16)</f>
        <v>563875.3300000001</v>
      </c>
    </row>
    <row r="18" spans="1:3" ht="12.75">
      <c r="A18" s="3" t="s">
        <v>9</v>
      </c>
      <c r="B18" s="33"/>
      <c r="C18" s="5">
        <v>517612.45</v>
      </c>
    </row>
    <row r="19" spans="1:3" ht="12.75">
      <c r="A19" s="3" t="s">
        <v>45</v>
      </c>
      <c r="B19" s="33"/>
      <c r="C19" s="5">
        <v>5000</v>
      </c>
    </row>
    <row r="20" spans="1:3" ht="12.75">
      <c r="A20" s="43" t="s">
        <v>36</v>
      </c>
      <c r="B20" s="4"/>
      <c r="C20" s="44">
        <v>0</v>
      </c>
    </row>
    <row r="21" spans="1:3" ht="12.75">
      <c r="A21" s="39" t="s">
        <v>10</v>
      </c>
      <c r="B21" s="40"/>
      <c r="C21" s="41">
        <f>SUM(C18:C20)</f>
        <v>522612.45</v>
      </c>
    </row>
    <row r="22" spans="1:3" ht="12.75">
      <c r="A22" s="14" t="s">
        <v>11</v>
      </c>
      <c r="B22" s="15"/>
      <c r="C22" s="26">
        <f>C11+C21</f>
        <v>368816.44</v>
      </c>
    </row>
    <row r="23" spans="1:3" ht="12.75">
      <c r="A23" s="3"/>
      <c r="B23" s="4"/>
      <c r="C23" s="6"/>
    </row>
    <row r="24" spans="1:3" ht="12.75">
      <c r="A24" s="3" t="s">
        <v>12</v>
      </c>
      <c r="B24" s="4"/>
      <c r="C24" s="6"/>
    </row>
    <row r="25" spans="1:3" ht="15.75">
      <c r="A25" s="30" t="s">
        <v>13</v>
      </c>
      <c r="B25" s="24"/>
      <c r="C25" s="31">
        <f>SUM(C27:C28)</f>
        <v>528941.3795</v>
      </c>
    </row>
    <row r="26" spans="1:3" ht="14.25">
      <c r="A26" s="7" t="s">
        <v>14</v>
      </c>
      <c r="B26" s="4"/>
      <c r="C26" s="27"/>
    </row>
    <row r="27" spans="1:3" ht="15">
      <c r="A27" s="13" t="s">
        <v>32</v>
      </c>
      <c r="B27" s="22">
        <v>0.15</v>
      </c>
      <c r="C27" s="28">
        <f>C17*0.15</f>
        <v>84581.29950000001</v>
      </c>
    </row>
    <row r="28" spans="1:3" ht="25.5">
      <c r="A28" s="13" t="s">
        <v>22</v>
      </c>
      <c r="B28" s="17"/>
      <c r="C28" s="28">
        <f>C30+C31+C41+C44+C47+C68+C72</f>
        <v>444360.08</v>
      </c>
    </row>
    <row r="29" spans="1:3" ht="14.25">
      <c r="A29" s="7" t="s">
        <v>14</v>
      </c>
      <c r="B29" s="4"/>
      <c r="C29" s="27"/>
    </row>
    <row r="30" spans="1:3" ht="15">
      <c r="A30" s="8" t="s">
        <v>29</v>
      </c>
      <c r="B30" s="32">
        <v>0.01</v>
      </c>
      <c r="C30" s="34">
        <v>5176.12</v>
      </c>
    </row>
    <row r="31" spans="1:3" ht="15">
      <c r="A31" s="8" t="s">
        <v>15</v>
      </c>
      <c r="B31" s="4"/>
      <c r="C31" s="34">
        <f>SUM(C32:C40)</f>
        <v>228669.64</v>
      </c>
    </row>
    <row r="32" spans="1:3" ht="14.25">
      <c r="A32" s="16" t="s">
        <v>23</v>
      </c>
      <c r="B32" s="18" t="s">
        <v>43</v>
      </c>
      <c r="C32" s="29">
        <v>1507.8</v>
      </c>
    </row>
    <row r="33" spans="1:3" ht="25.5">
      <c r="A33" s="16" t="s">
        <v>91</v>
      </c>
      <c r="B33" s="18" t="s">
        <v>92</v>
      </c>
      <c r="C33" s="29">
        <v>112.5</v>
      </c>
    </row>
    <row r="34" spans="1:3" ht="14.25">
      <c r="A34" s="16" t="s">
        <v>101</v>
      </c>
      <c r="B34" s="18" t="s">
        <v>100</v>
      </c>
      <c r="C34" s="29">
        <v>71870.4</v>
      </c>
    </row>
    <row r="35" spans="1:3" ht="14.25">
      <c r="A35" s="16" t="s">
        <v>102</v>
      </c>
      <c r="B35" s="18" t="s">
        <v>100</v>
      </c>
      <c r="C35" s="29">
        <v>68276.88</v>
      </c>
    </row>
    <row r="36" spans="1:3" ht="14.25" customHeight="1">
      <c r="A36" s="16" t="s">
        <v>99</v>
      </c>
      <c r="B36" s="19" t="s">
        <v>41</v>
      </c>
      <c r="C36" s="29">
        <v>62700</v>
      </c>
    </row>
    <row r="37" spans="1:3" ht="14.25" customHeight="1">
      <c r="A37" s="9" t="s">
        <v>104</v>
      </c>
      <c r="B37" s="10" t="s">
        <v>42</v>
      </c>
      <c r="C37" s="29">
        <v>2545.4</v>
      </c>
    </row>
    <row r="38" spans="1:3" ht="14.25">
      <c r="A38" s="16" t="s">
        <v>33</v>
      </c>
      <c r="B38" s="18" t="s">
        <v>48</v>
      </c>
      <c r="C38" s="29">
        <v>2300</v>
      </c>
    </row>
    <row r="39" spans="1:3" ht="14.25">
      <c r="A39" s="16" t="s">
        <v>39</v>
      </c>
      <c r="B39" s="18" t="s">
        <v>89</v>
      </c>
      <c r="C39" s="29">
        <v>6454.49</v>
      </c>
    </row>
    <row r="40" spans="1:3" ht="14.25">
      <c r="A40" s="16" t="s">
        <v>40</v>
      </c>
      <c r="B40" s="18" t="s">
        <v>89</v>
      </c>
      <c r="C40" s="29">
        <v>12902.17</v>
      </c>
    </row>
    <row r="41" spans="1:3" ht="15">
      <c r="A41" s="8" t="s">
        <v>16</v>
      </c>
      <c r="B41" s="4"/>
      <c r="C41" s="34">
        <f>SUM(C42:C43)</f>
        <v>67965.5</v>
      </c>
    </row>
    <row r="42" spans="1:3" ht="14.25">
      <c r="A42" s="16" t="s">
        <v>49</v>
      </c>
      <c r="B42" s="4" t="s">
        <v>83</v>
      </c>
      <c r="C42" s="29">
        <v>587</v>
      </c>
    </row>
    <row r="43" spans="1:3" ht="14.25">
      <c r="A43" s="16" t="s">
        <v>103</v>
      </c>
      <c r="B43" s="18" t="s">
        <v>100</v>
      </c>
      <c r="C43" s="29">
        <v>67378.5</v>
      </c>
    </row>
    <row r="44" spans="1:3" ht="15">
      <c r="A44" s="8" t="s">
        <v>17</v>
      </c>
      <c r="B44" s="4"/>
      <c r="C44" s="34">
        <f>SUM(C45:C46)</f>
        <v>26721.15</v>
      </c>
    </row>
    <row r="45" spans="1:3" ht="14.25">
      <c r="A45" s="16" t="s">
        <v>24</v>
      </c>
      <c r="B45" s="18" t="s">
        <v>38</v>
      </c>
      <c r="C45" s="29">
        <v>26400</v>
      </c>
    </row>
    <row r="46" spans="1:4" ht="14.25">
      <c r="A46" s="16" t="s">
        <v>97</v>
      </c>
      <c r="B46" s="18" t="s">
        <v>98</v>
      </c>
      <c r="C46" s="29">
        <v>321.15</v>
      </c>
      <c r="D46" s="2"/>
    </row>
    <row r="47" spans="1:3" ht="25.5">
      <c r="A47" s="8" t="s">
        <v>25</v>
      </c>
      <c r="B47" s="4"/>
      <c r="C47" s="34">
        <f>SUM(C48:C67)</f>
        <v>108169.37000000001</v>
      </c>
    </row>
    <row r="48" spans="1:3" ht="14.25" customHeight="1">
      <c r="A48" s="9" t="s">
        <v>37</v>
      </c>
      <c r="B48" s="10" t="s">
        <v>89</v>
      </c>
      <c r="C48" s="29">
        <v>1350</v>
      </c>
    </row>
    <row r="49" spans="1:3" ht="14.25" customHeight="1">
      <c r="A49" s="9" t="s">
        <v>105</v>
      </c>
      <c r="B49" s="10"/>
      <c r="C49" s="29">
        <v>5811.92</v>
      </c>
    </row>
    <row r="50" spans="1:3" s="11" customFormat="1" ht="42" customHeight="1">
      <c r="A50" s="9" t="s">
        <v>50</v>
      </c>
      <c r="B50" s="10" t="s">
        <v>51</v>
      </c>
      <c r="C50" s="29">
        <v>11039</v>
      </c>
    </row>
    <row r="51" spans="1:3" s="11" customFormat="1" ht="30.75" customHeight="1">
      <c r="A51" s="9" t="s">
        <v>52</v>
      </c>
      <c r="B51" s="10" t="s">
        <v>53</v>
      </c>
      <c r="C51" s="29">
        <v>8480.25</v>
      </c>
    </row>
    <row r="52" spans="1:3" s="11" customFormat="1" ht="26.25" customHeight="1">
      <c r="A52" s="9" t="s">
        <v>55</v>
      </c>
      <c r="B52" s="10" t="s">
        <v>59</v>
      </c>
      <c r="C52" s="29">
        <v>6338.9</v>
      </c>
    </row>
    <row r="53" spans="1:3" s="11" customFormat="1" ht="15" customHeight="1">
      <c r="A53" s="9" t="s">
        <v>56</v>
      </c>
      <c r="B53" s="10" t="s">
        <v>60</v>
      </c>
      <c r="C53" s="29">
        <v>692</v>
      </c>
    </row>
    <row r="54" spans="1:3" s="11" customFormat="1" ht="27" customHeight="1">
      <c r="A54" s="9" t="s">
        <v>57</v>
      </c>
      <c r="B54" s="10" t="s">
        <v>61</v>
      </c>
      <c r="C54" s="29">
        <v>19328.9</v>
      </c>
    </row>
    <row r="55" spans="1:3" s="11" customFormat="1" ht="15" customHeight="1">
      <c r="A55" s="9" t="s">
        <v>58</v>
      </c>
      <c r="B55" s="10" t="s">
        <v>62</v>
      </c>
      <c r="C55" s="29">
        <v>974</v>
      </c>
    </row>
    <row r="56" spans="1:3" s="11" customFormat="1" ht="15" customHeight="1">
      <c r="A56" s="9" t="s">
        <v>63</v>
      </c>
      <c r="B56" s="10" t="s">
        <v>62</v>
      </c>
      <c r="C56" s="29">
        <v>4800</v>
      </c>
    </row>
    <row r="57" spans="1:3" s="11" customFormat="1" ht="15" customHeight="1">
      <c r="A57" s="9" t="s">
        <v>81</v>
      </c>
      <c r="B57" s="10" t="s">
        <v>82</v>
      </c>
      <c r="C57" s="29">
        <v>5000</v>
      </c>
    </row>
    <row r="58" spans="1:3" s="11" customFormat="1" ht="15" customHeight="1">
      <c r="A58" s="9" t="s">
        <v>69</v>
      </c>
      <c r="B58" s="10" t="s">
        <v>68</v>
      </c>
      <c r="C58" s="29">
        <v>1142</v>
      </c>
    </row>
    <row r="59" spans="1:3" s="11" customFormat="1" ht="26.25" customHeight="1">
      <c r="A59" s="9" t="s">
        <v>106</v>
      </c>
      <c r="B59" s="10" t="s">
        <v>107</v>
      </c>
      <c r="C59" s="29">
        <v>15247</v>
      </c>
    </row>
    <row r="60" spans="1:3" s="11" customFormat="1" ht="15" customHeight="1">
      <c r="A60" s="9" t="s">
        <v>70</v>
      </c>
      <c r="B60" s="10" t="s">
        <v>71</v>
      </c>
      <c r="C60" s="29">
        <v>3448.7</v>
      </c>
    </row>
    <row r="61" spans="1:3" s="11" customFormat="1" ht="15" customHeight="1">
      <c r="A61" s="9" t="s">
        <v>72</v>
      </c>
      <c r="B61" s="10" t="s">
        <v>73</v>
      </c>
      <c r="C61" s="29">
        <v>1197.8</v>
      </c>
    </row>
    <row r="62" spans="1:3" s="11" customFormat="1" ht="15" customHeight="1">
      <c r="A62" s="9" t="s">
        <v>74</v>
      </c>
      <c r="B62" s="10" t="s">
        <v>76</v>
      </c>
      <c r="C62" s="29">
        <v>16643.25</v>
      </c>
    </row>
    <row r="63" spans="1:3" s="11" customFormat="1" ht="15" customHeight="1">
      <c r="A63" s="9" t="s">
        <v>75</v>
      </c>
      <c r="B63" s="10" t="s">
        <v>77</v>
      </c>
      <c r="C63" s="29">
        <v>758</v>
      </c>
    </row>
    <row r="64" spans="1:3" s="11" customFormat="1" ht="27" customHeight="1">
      <c r="A64" s="9" t="s">
        <v>79</v>
      </c>
      <c r="B64" s="10" t="s">
        <v>80</v>
      </c>
      <c r="C64" s="29">
        <v>4213.6</v>
      </c>
    </row>
    <row r="65" spans="1:3" s="11" customFormat="1" ht="14.25" customHeight="1">
      <c r="A65" s="9" t="s">
        <v>84</v>
      </c>
      <c r="B65" s="10" t="s">
        <v>85</v>
      </c>
      <c r="C65" s="29">
        <v>1254.05</v>
      </c>
    </row>
    <row r="66" spans="1:3" s="11" customFormat="1" ht="14.25" customHeight="1">
      <c r="A66" s="9" t="s">
        <v>93</v>
      </c>
      <c r="B66" s="10" t="s">
        <v>95</v>
      </c>
      <c r="C66" s="29">
        <v>225</v>
      </c>
    </row>
    <row r="67" spans="1:3" s="11" customFormat="1" ht="14.25" customHeight="1">
      <c r="A67" s="9" t="s">
        <v>94</v>
      </c>
      <c r="B67" s="10" t="s">
        <v>96</v>
      </c>
      <c r="C67" s="29">
        <v>225</v>
      </c>
    </row>
    <row r="68" spans="1:3" ht="15">
      <c r="A68" s="8" t="s">
        <v>30</v>
      </c>
      <c r="B68" s="18"/>
      <c r="C68" s="34">
        <f>SUM(C69:C71)</f>
        <v>7518.3</v>
      </c>
    </row>
    <row r="69" spans="1:3" ht="14.25">
      <c r="A69" s="16" t="s">
        <v>46</v>
      </c>
      <c r="B69" s="18" t="s">
        <v>47</v>
      </c>
      <c r="C69" s="29">
        <v>524.3</v>
      </c>
    </row>
    <row r="70" spans="1:3" ht="14.25">
      <c r="A70" s="16" t="s">
        <v>78</v>
      </c>
      <c r="B70" s="18" t="s">
        <v>76</v>
      </c>
      <c r="C70" s="29">
        <v>360</v>
      </c>
    </row>
    <row r="71" spans="1:3" ht="14.25">
      <c r="A71" s="16" t="s">
        <v>86</v>
      </c>
      <c r="B71" s="18" t="s">
        <v>87</v>
      </c>
      <c r="C71" s="29">
        <v>6634</v>
      </c>
    </row>
    <row r="72" spans="1:3" ht="15">
      <c r="A72" s="8" t="s">
        <v>31</v>
      </c>
      <c r="B72" s="18"/>
      <c r="C72" s="35">
        <f>SUM(C73:C73)</f>
        <v>140</v>
      </c>
    </row>
    <row r="73" spans="1:3" ht="14.25">
      <c r="A73" s="9" t="s">
        <v>64</v>
      </c>
      <c r="B73" s="10" t="s">
        <v>65</v>
      </c>
      <c r="C73" s="42">
        <v>140</v>
      </c>
    </row>
    <row r="74" spans="1:3" ht="38.25">
      <c r="A74" s="14" t="s">
        <v>90</v>
      </c>
      <c r="B74" s="23"/>
      <c r="C74" s="25">
        <f>C22-C25</f>
        <v>-160124.93950000004</v>
      </c>
    </row>
    <row r="76" spans="1:3" ht="12.75">
      <c r="A76" s="20" t="s">
        <v>26</v>
      </c>
      <c r="C76" s="21" t="s">
        <v>27</v>
      </c>
    </row>
    <row r="78" ht="12.75">
      <c r="A78" s="1" t="s">
        <v>18</v>
      </c>
    </row>
    <row r="79" spans="1:3" ht="12.75">
      <c r="A79" s="1" t="s">
        <v>19</v>
      </c>
      <c r="C79" t="s">
        <v>28</v>
      </c>
    </row>
    <row r="80" ht="12.75">
      <c r="C80" t="s">
        <v>20</v>
      </c>
    </row>
    <row r="83" ht="12.75">
      <c r="C83" t="s">
        <v>21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2018-03-24T09:46:42Z</cp:lastPrinted>
  <dcterms:created xsi:type="dcterms:W3CDTF">1996-10-08T23:32:33Z</dcterms:created>
  <dcterms:modified xsi:type="dcterms:W3CDTF">2018-03-28T05:25:24Z</dcterms:modified>
  <cp:category/>
  <cp:version/>
  <cp:contentType/>
  <cp:contentStatus/>
</cp:coreProperties>
</file>