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умилова,19" sheetId="1" r:id="rId1"/>
  </sheets>
  <definedNames/>
  <calcPr fullCalcOnLoad="1" refMode="R1C1"/>
</workbook>
</file>

<file path=xl/sharedStrings.xml><?xml version="1.0" encoding="utf-8"?>
<sst xmlns="http://schemas.openxmlformats.org/spreadsheetml/2006/main" count="198" uniqueCount="182">
  <si>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</si>
  <si>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</si>
  <si>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</si>
  <si>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</si>
  <si>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</si>
  <si>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</si>
  <si>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</si>
  <si>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</si>
  <si>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</si>
  <si>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</si>
  <si>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</si>
  <si>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</si>
  <si>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</si>
  <si>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</si>
  <si>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</si>
  <si>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</si>
  <si>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</si>
  <si>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</si>
  <si>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</si>
  <si>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</si>
  <si>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</si>
  <si>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</si>
  <si>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</si>
  <si>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</si>
  <si>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</si>
  <si>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</si>
  <si>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</si>
  <si>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</si>
  <si>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</si>
  <si>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</si>
  <si>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</si>
  <si>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Шумилова,19 </t>
    </r>
    <r>
      <rPr>
        <b/>
        <sz val="12"/>
        <rFont val="Arial"/>
        <family val="2"/>
      </rPr>
      <t xml:space="preserve">   </t>
    </r>
  </si>
  <si>
    <t>материалы</t>
  </si>
  <si>
    <t xml:space="preserve">     Вывоз  мусора</t>
  </si>
  <si>
    <t xml:space="preserve">     оплата старшему по дому</t>
  </si>
  <si>
    <t>гидропромывка системы отопления</t>
  </si>
  <si>
    <t>Запуск  системы отопления пуско-наладочные работы</t>
  </si>
  <si>
    <t xml:space="preserve">     Уборка лестничных площадок</t>
  </si>
  <si>
    <t>Вознаграждение управляющей организации</t>
  </si>
  <si>
    <t>установка ком узла учета тепловой энергии</t>
  </si>
  <si>
    <t>Снятие показаний общедомовых узлов учета, обследование инженерных сетей</t>
  </si>
  <si>
    <t xml:space="preserve">     Обслуживание внутридомового газового оборудования </t>
  </si>
  <si>
    <t>2800=00 (ежемесячно)</t>
  </si>
  <si>
    <t>(45=00.за1чел) ежемесячно</t>
  </si>
  <si>
    <t>ремонт входных дверей 1 подъезд</t>
  </si>
  <si>
    <t>замена доводчика</t>
  </si>
  <si>
    <t>спуск воздуха (заявка кв.№22)</t>
  </si>
  <si>
    <t>06.01.2016г.</t>
  </si>
  <si>
    <t>14.01.2016г.</t>
  </si>
  <si>
    <t>17.01.2016г.</t>
  </si>
  <si>
    <t>выезд, обследование по заявке кв.№59,62 - течь с потолка в кухне.</t>
  </si>
  <si>
    <t>обследование выявлен засор канализации в кв.№60 (заявка кв.№54)</t>
  </si>
  <si>
    <t>снятие, установка, заваривание задвижки (течет задвижка шаровая фланцевая)</t>
  </si>
  <si>
    <t>чистка канализации штангами в колодцах Ф110 20м</t>
  </si>
  <si>
    <t>01.02.2016г.</t>
  </si>
  <si>
    <t>03.02.2016г.</t>
  </si>
  <si>
    <t>04.02.2016г.</t>
  </si>
  <si>
    <t>19.02.2016г.</t>
  </si>
  <si>
    <t>22.02.2016г.</t>
  </si>
  <si>
    <t>ремонт осветительной проводки в подвале</t>
  </si>
  <si>
    <t>29.01.2016г.</t>
  </si>
  <si>
    <t>394=80(квартал)</t>
  </si>
  <si>
    <t>метла с черенком</t>
  </si>
  <si>
    <t>январь</t>
  </si>
  <si>
    <t>уборка наледи, свесов</t>
  </si>
  <si>
    <t>осмотр подвала (сыро в подвале)</t>
  </si>
  <si>
    <t>чистка козырьков от снега и льда</t>
  </si>
  <si>
    <t>замена двух стояков отопления и сливной арматуры</t>
  </si>
  <si>
    <t>замена запорной арматуры на ГВС (2 стояка)</t>
  </si>
  <si>
    <t>02.03.2016г.</t>
  </si>
  <si>
    <t>10.03.2016г.</t>
  </si>
  <si>
    <t>16.03.2016г.</t>
  </si>
  <si>
    <t>21.03.2016г.</t>
  </si>
  <si>
    <t>замена доводчика (4 подъезд)</t>
  </si>
  <si>
    <t>замена запорной арматуры на  стояках ГВС (2 стояка)</t>
  </si>
  <si>
    <t>обследование гидроизоляции вводов ЭТС, Водоканал, Волог сбытов компании</t>
  </si>
  <si>
    <t>22.03.2016г.</t>
  </si>
  <si>
    <t>24.03.2016г.</t>
  </si>
  <si>
    <t>31.03.2016г.</t>
  </si>
  <si>
    <t>замена блока вызова (подъезд№1)</t>
  </si>
  <si>
    <t>ремонт кровли,  чистка желобов  по периметру.</t>
  </si>
  <si>
    <t>заделка отверстия в подвале</t>
  </si>
  <si>
    <t>демонтаж насосов и счетчиков ТЭ.</t>
  </si>
  <si>
    <t>установка теплосчетчика</t>
  </si>
  <si>
    <t>подключение насоса ГВС</t>
  </si>
  <si>
    <t>06.04.2016г.</t>
  </si>
  <si>
    <t>12.04.2016г.</t>
  </si>
  <si>
    <t>15.04.2016г.</t>
  </si>
  <si>
    <t>19.04.2016г.</t>
  </si>
  <si>
    <t>20.04.2016г.</t>
  </si>
  <si>
    <t>апрель</t>
  </si>
  <si>
    <t>10.05.2016г.</t>
  </si>
  <si>
    <t>26.05.2016г.</t>
  </si>
  <si>
    <t>30.05.2016г.</t>
  </si>
  <si>
    <t>закрытие задвижек на отоплении</t>
  </si>
  <si>
    <t>крепление трубы ГВС подача, обратка</t>
  </si>
  <si>
    <t>черенок, щетка д/уборки, тряпка д/пола, веник</t>
  </si>
  <si>
    <t>май</t>
  </si>
  <si>
    <t>диагностика работы домофона подъезд №1</t>
  </si>
  <si>
    <t>ремонт скамейки</t>
  </si>
  <si>
    <t>23.05.2016г.</t>
  </si>
  <si>
    <t>31.05.2016г.</t>
  </si>
  <si>
    <t>установка креплений на ГВС 2 и 3 подъезд</t>
  </si>
  <si>
    <t>распиловка упавшей березы, погрузка</t>
  </si>
  <si>
    <t>ремонт кровли (5 листов)</t>
  </si>
  <si>
    <t>08.06.2016г.</t>
  </si>
  <si>
    <t>14.06.2016г.</t>
  </si>
  <si>
    <t>30.06.2016г.</t>
  </si>
  <si>
    <t>27.06.2016г.</t>
  </si>
  <si>
    <t>чистка желобов и воронок по периметру</t>
  </si>
  <si>
    <t>снятие счетчика ТЭ на поверку</t>
  </si>
  <si>
    <t>запуск системы ГВС</t>
  </si>
  <si>
    <t>изготовление катушки, установка узла учета</t>
  </si>
  <si>
    <t>06.07.2016г.</t>
  </si>
  <si>
    <t>08.07.2016г.</t>
  </si>
  <si>
    <t>10.08.2016г.</t>
  </si>
  <si>
    <t>распиловка дерева</t>
  </si>
  <si>
    <t>обследование  (течь  между  перекрытиями в кв.№29, течь унитаза)   2  подъезд</t>
  </si>
  <si>
    <t>16.08.2016г.</t>
  </si>
  <si>
    <t>25.08.2016г.</t>
  </si>
  <si>
    <t>уборка березы</t>
  </si>
  <si>
    <t>31.08.2016г.</t>
  </si>
  <si>
    <t>промывка дворовой канализации и  выпусков</t>
  </si>
  <si>
    <t>23.08.2016г.</t>
  </si>
  <si>
    <t>иготовление и монтаж окон 1-2эт (6 шт)</t>
  </si>
  <si>
    <t>сентябрь</t>
  </si>
  <si>
    <t>замена запорной арматуры на стояках ГВС(2 стояка). Слив и запуск системы ГВС</t>
  </si>
  <si>
    <t>12.09.2016г.</t>
  </si>
  <si>
    <t>ремонт и чистка люка на чердак</t>
  </si>
  <si>
    <t>14.09.2016г.</t>
  </si>
  <si>
    <t>включение автоматов в общем щите, проверка и чистка контактов (подъезд №6)</t>
  </si>
  <si>
    <t>21.09.2016г.</t>
  </si>
  <si>
    <t>поверка теплосчетчика</t>
  </si>
  <si>
    <t>07.09.2016г.</t>
  </si>
  <si>
    <t>отвоз дерева на свалку с погрузкой, распиловкой</t>
  </si>
  <si>
    <t>13.09.2016г.</t>
  </si>
  <si>
    <t>ремонт домофона кв.№24</t>
  </si>
  <si>
    <t>замена замка в подвале</t>
  </si>
  <si>
    <t>проверка автоматов, контактов, ламена лампочки (заявка кв.№5)</t>
  </si>
  <si>
    <t>ремонт входных дверей (4 подъезд)</t>
  </si>
  <si>
    <t>разбрасывание грунта на парковке</t>
  </si>
  <si>
    <t>06.10.2016г.</t>
  </si>
  <si>
    <t>25.10.2016г.</t>
  </si>
  <si>
    <t>26.10.2016г.</t>
  </si>
  <si>
    <t>изготовление ключей 20х150,00</t>
  </si>
  <si>
    <t>октябрь</t>
  </si>
  <si>
    <t>уборка мусора в подъездах</t>
  </si>
  <si>
    <t>20.09.2016г.</t>
  </si>
  <si>
    <t>регулировка системы отопления (заявка кв.№1 - холодная батарея)</t>
  </si>
  <si>
    <t>спуск воздуха (по заявке кв.№1 - холодно в квартире) не утеплены окна.</t>
  </si>
  <si>
    <t xml:space="preserve">ремонт рам в подвале </t>
  </si>
  <si>
    <t>09.11.2016г.</t>
  </si>
  <si>
    <t>10.11.2016г.</t>
  </si>
  <si>
    <t>11.11.2016г.</t>
  </si>
  <si>
    <t xml:space="preserve">     ПГС для подсыпки территории</t>
  </si>
  <si>
    <t>ноябрь</t>
  </si>
  <si>
    <t>ремонт дверей</t>
  </si>
  <si>
    <t>30.11.2016г.</t>
  </si>
  <si>
    <t xml:space="preserve">     Чистка вентиляц каналов</t>
  </si>
  <si>
    <t>лопата деревян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</si>
  <si>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</si>
  <si>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</si>
  <si>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>январь - декабрь</t>
  </si>
  <si>
    <t>перенос освещения в подвале</t>
  </si>
  <si>
    <t>07.12.2016г.</t>
  </si>
  <si>
    <t>установка светильника</t>
  </si>
  <si>
    <t>ремонт домофона кв.№1</t>
  </si>
  <si>
    <t xml:space="preserve">     Тех обслуживание ВДГО</t>
  </si>
  <si>
    <t>08.12.2016г.</t>
  </si>
  <si>
    <t>установка светильника 1 подъезд</t>
  </si>
  <si>
    <t>декабрь</t>
  </si>
  <si>
    <t xml:space="preserve">метла круглая, лопата, черенок </t>
  </si>
  <si>
    <t xml:space="preserve">     Вывоз ТБО (январь-декабрь)</t>
  </si>
  <si>
    <t>(январь - декабрь)</t>
  </si>
  <si>
    <r>
      <t xml:space="preserve">     Уборка придомовой территории  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январь - декабрь</t>
    </r>
  </si>
  <si>
    <t>(ежемесячно)</t>
  </si>
  <si>
    <t>бумага 1п</t>
  </si>
  <si>
    <t>2016г.</t>
  </si>
  <si>
    <t>чистка стояка (по заявке кв. №57,60,63)</t>
  </si>
  <si>
    <t>установка циркуляционного насоса  (элеватор)</t>
  </si>
  <si>
    <t xml:space="preserve">     Окос травы</t>
  </si>
  <si>
    <t>закрытие системы ГВС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</si>
</sst>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/>
    </xf>
    <xf numFmtId="4" fontId="5" fillId="3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1" t="s">
        <v>0</v>
      </c>
      <c r="B1" s="51"/>
      <c r="C1" s="51"/>
    </row>
    <row r="2" spans="1:3" ht="24" customHeight="1">
      <c r="A2" s="51" t="s">
        <v>31</v>
      </c>
      <c r="B2" s="51"/>
      <c r="C2" s="51"/>
    </row>
    <row r="3" spans="1:3" ht="15.75">
      <c r="A3" s="51" t="s">
        <v>160</v>
      </c>
      <c r="B3" s="51"/>
      <c r="C3" s="51"/>
    </row>
    <row r="5" spans="2:3" ht="12.75">
      <c r="B5" s="1" t="s">
        <v>1</v>
      </c>
      <c r="C5" s="2">
        <v>4472.65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4472.65</v>
      </c>
    </row>
    <row r="8" spans="2:3" ht="12.75">
      <c r="B8" s="1" t="s">
        <v>4</v>
      </c>
      <c r="C8">
        <v>100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21010.63</v>
      </c>
    </row>
    <row r="12" spans="1:3" ht="12.75">
      <c r="A12" s="3" t="s">
        <v>7</v>
      </c>
      <c r="B12" s="4"/>
      <c r="C12" s="12">
        <v>875513.52</v>
      </c>
    </row>
    <row r="13" spans="1:3" ht="12.75">
      <c r="A13" s="3"/>
      <c r="B13" s="4"/>
      <c r="C13" s="12"/>
    </row>
    <row r="14" spans="1:3" ht="12.75">
      <c r="A14" s="36" t="s">
        <v>8</v>
      </c>
      <c r="B14" s="37"/>
      <c r="C14" s="38">
        <f>SUM(C12:C13)</f>
        <v>875513.52</v>
      </c>
    </row>
    <row r="15" spans="1:3" ht="12.75">
      <c r="A15" s="3" t="s">
        <v>9</v>
      </c>
      <c r="B15" s="39"/>
      <c r="C15" s="5">
        <v>857459.81</v>
      </c>
    </row>
    <row r="16" spans="1:3" ht="12.75">
      <c r="A16" s="3"/>
      <c r="B16" s="4"/>
      <c r="C16" s="5"/>
    </row>
    <row r="17" spans="1:3" ht="12.75">
      <c r="A17" s="40" t="s">
        <v>10</v>
      </c>
      <c r="B17" s="41"/>
      <c r="C17" s="42">
        <f>SUM(C15:C16)</f>
        <v>857459.81</v>
      </c>
    </row>
    <row r="18" spans="1:3" ht="12.75">
      <c r="A18" s="14" t="s">
        <v>11</v>
      </c>
      <c r="B18" s="15"/>
      <c r="C18" s="25">
        <f>C11+C17</f>
        <v>878470.4400000001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9" t="s">
        <v>13</v>
      </c>
      <c r="B21" s="23"/>
      <c r="C21" s="30">
        <f>SUM(C23:C24)</f>
        <v>822015.878</v>
      </c>
    </row>
    <row r="22" spans="1:3" ht="14.25">
      <c r="A22" s="7" t="s">
        <v>14</v>
      </c>
      <c r="B22" s="4"/>
      <c r="C22" s="26"/>
    </row>
    <row r="23" spans="1:3" ht="15">
      <c r="A23" s="13" t="s">
        <v>38</v>
      </c>
      <c r="B23" s="21">
        <v>0.15</v>
      </c>
      <c r="C23" s="27">
        <f>C14*0.15</f>
        <v>131327.028</v>
      </c>
    </row>
    <row r="24" spans="1:3" ht="25.5">
      <c r="A24" s="13" t="s">
        <v>22</v>
      </c>
      <c r="B24" s="17"/>
      <c r="C24" s="27">
        <f>C26+C27+C33+C38+C42+C102+C110+C117</f>
        <v>690688.85</v>
      </c>
    </row>
    <row r="25" spans="1:3" ht="14.25">
      <c r="A25" s="7" t="s">
        <v>14</v>
      </c>
      <c r="B25" s="4"/>
      <c r="C25" s="26"/>
    </row>
    <row r="26" spans="1:3" ht="15">
      <c r="A26" s="8" t="s">
        <v>29</v>
      </c>
      <c r="B26" s="31">
        <v>0.01</v>
      </c>
      <c r="C26" s="33">
        <v>8754.89</v>
      </c>
    </row>
    <row r="27" spans="1:3" ht="15">
      <c r="A27" s="8" t="s">
        <v>15</v>
      </c>
      <c r="B27" s="4"/>
      <c r="C27" s="33">
        <f>SUM(C28:C32)</f>
        <v>142526.23</v>
      </c>
    </row>
    <row r="28" spans="1:3" ht="14.25">
      <c r="A28" s="16" t="s">
        <v>23</v>
      </c>
      <c r="B28" s="18" t="s">
        <v>61</v>
      </c>
      <c r="C28" s="28">
        <v>1579.2</v>
      </c>
    </row>
    <row r="29" spans="1:3" ht="14.25">
      <c r="A29" s="16" t="s">
        <v>158</v>
      </c>
      <c r="B29" s="18" t="s">
        <v>155</v>
      </c>
      <c r="C29" s="28">
        <v>947.03</v>
      </c>
    </row>
    <row r="30" spans="1:3" ht="14.25">
      <c r="A30" s="16" t="s">
        <v>34</v>
      </c>
      <c r="B30" s="45" t="s">
        <v>173</v>
      </c>
      <c r="C30" s="28">
        <v>53820</v>
      </c>
    </row>
    <row r="31" spans="1:3" ht="14.25" customHeight="1">
      <c r="A31" s="16" t="s">
        <v>172</v>
      </c>
      <c r="B31" s="44" t="s">
        <v>43</v>
      </c>
      <c r="C31" s="28">
        <v>82980</v>
      </c>
    </row>
    <row r="32" spans="1:3" ht="14.25">
      <c r="A32" s="16" t="s">
        <v>33</v>
      </c>
      <c r="B32" s="18" t="s">
        <v>90</v>
      </c>
      <c r="C32" s="28">
        <v>3200</v>
      </c>
    </row>
    <row r="33" spans="1:3" ht="15">
      <c r="A33" s="8" t="s">
        <v>16</v>
      </c>
      <c r="B33" s="4"/>
      <c r="C33" s="33">
        <f>SUM(C34:C37)</f>
        <v>187113.69999999998</v>
      </c>
    </row>
    <row r="34" spans="1:3" ht="14.25">
      <c r="A34" s="16" t="s">
        <v>174</v>
      </c>
      <c r="B34" s="18" t="s">
        <v>175</v>
      </c>
      <c r="C34" s="28">
        <v>75647</v>
      </c>
    </row>
    <row r="35" spans="1:3" ht="14.25">
      <c r="A35" s="16" t="s">
        <v>37</v>
      </c>
      <c r="B35" s="18" t="s">
        <v>162</v>
      </c>
      <c r="C35" s="28">
        <v>104500.5</v>
      </c>
    </row>
    <row r="36" spans="1:3" ht="14.25">
      <c r="A36" s="16" t="s">
        <v>154</v>
      </c>
      <c r="B36" s="18" t="s">
        <v>155</v>
      </c>
      <c r="C36" s="28">
        <v>4748.65</v>
      </c>
    </row>
    <row r="37" spans="1:3" ht="14.25">
      <c r="A37" s="9" t="s">
        <v>180</v>
      </c>
      <c r="B37" s="10" t="s">
        <v>93</v>
      </c>
      <c r="C37" s="28">
        <v>2217.55</v>
      </c>
    </row>
    <row r="38" spans="1:3" ht="15">
      <c r="A38" s="8" t="s">
        <v>17</v>
      </c>
      <c r="B38" s="4"/>
      <c r="C38" s="33">
        <f>SUM(C39:C41)</f>
        <v>64653.49</v>
      </c>
    </row>
    <row r="39" spans="1:3" ht="14.25">
      <c r="A39" s="16" t="s">
        <v>24</v>
      </c>
      <c r="B39" s="18" t="s">
        <v>42</v>
      </c>
      <c r="C39" s="28">
        <v>33600</v>
      </c>
    </row>
    <row r="40" spans="1:4" ht="14.25">
      <c r="A40" s="16" t="s">
        <v>41</v>
      </c>
      <c r="B40" s="18"/>
      <c r="C40" s="28">
        <v>30973.84</v>
      </c>
      <c r="D40" s="2"/>
    </row>
    <row r="41" spans="1:4" ht="14.25">
      <c r="A41" s="16" t="s">
        <v>167</v>
      </c>
      <c r="B41" s="18" t="s">
        <v>168</v>
      </c>
      <c r="C41" s="28">
        <v>79.65</v>
      </c>
      <c r="D41" s="2"/>
    </row>
    <row r="42" spans="1:3" ht="25.5">
      <c r="A42" s="8" t="s">
        <v>25</v>
      </c>
      <c r="B42" s="4"/>
      <c r="C42" s="33">
        <f>SUM(C43:C101)</f>
        <v>248381.94</v>
      </c>
    </row>
    <row r="43" spans="1:3" s="11" customFormat="1" ht="14.25">
      <c r="A43" s="9" t="s">
        <v>35</v>
      </c>
      <c r="B43" s="10" t="s">
        <v>115</v>
      </c>
      <c r="C43" s="28">
        <v>5200</v>
      </c>
    </row>
    <row r="44" spans="1:3" s="11" customFormat="1" ht="14.25">
      <c r="A44" s="9" t="s">
        <v>36</v>
      </c>
      <c r="B44" s="10" t="s">
        <v>125</v>
      </c>
      <c r="C44" s="28">
        <v>900</v>
      </c>
    </row>
    <row r="45" spans="1:3" s="11" customFormat="1" ht="14.25">
      <c r="A45" s="48" t="s">
        <v>39</v>
      </c>
      <c r="B45" s="49" t="s">
        <v>162</v>
      </c>
      <c r="C45" s="50">
        <v>23121.47</v>
      </c>
    </row>
    <row r="46" spans="1:3" s="11" customFormat="1" ht="25.5">
      <c r="A46" s="9" t="s">
        <v>40</v>
      </c>
      <c r="B46" s="46" t="s">
        <v>162</v>
      </c>
      <c r="C46" s="28">
        <v>1462.5</v>
      </c>
    </row>
    <row r="47" spans="1:3" s="11" customFormat="1" ht="14.25">
      <c r="A47" s="9" t="s">
        <v>44</v>
      </c>
      <c r="B47" s="10" t="s">
        <v>47</v>
      </c>
      <c r="C47" s="28">
        <v>490</v>
      </c>
    </row>
    <row r="48" spans="1:3" s="11" customFormat="1" ht="14.25">
      <c r="A48" s="9" t="s">
        <v>45</v>
      </c>
      <c r="B48" s="10" t="s">
        <v>48</v>
      </c>
      <c r="C48" s="28">
        <v>2275</v>
      </c>
    </row>
    <row r="49" spans="1:3" s="11" customFormat="1" ht="14.25">
      <c r="A49" s="9" t="s">
        <v>46</v>
      </c>
      <c r="B49" s="10" t="s">
        <v>49</v>
      </c>
      <c r="C49" s="28">
        <v>225</v>
      </c>
    </row>
    <row r="50" spans="1:3" s="11" customFormat="1" ht="25.5">
      <c r="A50" s="9" t="s">
        <v>50</v>
      </c>
      <c r="B50" s="10" t="s">
        <v>54</v>
      </c>
      <c r="C50" s="28">
        <v>450</v>
      </c>
    </row>
    <row r="51" spans="1:3" s="11" customFormat="1" ht="25.5">
      <c r="A51" s="9" t="s">
        <v>51</v>
      </c>
      <c r="B51" s="10" t="s">
        <v>55</v>
      </c>
      <c r="C51" s="28">
        <v>225</v>
      </c>
    </row>
    <row r="52" spans="1:3" s="11" customFormat="1" ht="14.25">
      <c r="A52" s="9" t="s">
        <v>178</v>
      </c>
      <c r="B52" s="10" t="s">
        <v>56</v>
      </c>
      <c r="C52" s="28">
        <v>2824.95</v>
      </c>
    </row>
    <row r="53" spans="1:3" s="11" customFormat="1" ht="25.5">
      <c r="A53" s="9" t="s">
        <v>52</v>
      </c>
      <c r="B53" s="10" t="s">
        <v>57</v>
      </c>
      <c r="C53" s="28">
        <v>3026.6</v>
      </c>
    </row>
    <row r="54" spans="1:3" s="11" customFormat="1" ht="14.25">
      <c r="A54" s="9" t="s">
        <v>53</v>
      </c>
      <c r="B54" s="10" t="s">
        <v>58</v>
      </c>
      <c r="C54" s="28">
        <v>2994.69</v>
      </c>
    </row>
    <row r="55" spans="1:3" s="11" customFormat="1" ht="14.25">
      <c r="A55" s="9" t="s">
        <v>64</v>
      </c>
      <c r="B55" s="47" t="s">
        <v>69</v>
      </c>
      <c r="C55" s="28">
        <v>3294.06</v>
      </c>
    </row>
    <row r="56" spans="1:3" s="11" customFormat="1" ht="14.25">
      <c r="A56" s="9" t="s">
        <v>65</v>
      </c>
      <c r="B56" s="10" t="s">
        <v>70</v>
      </c>
      <c r="C56" s="28">
        <v>225</v>
      </c>
    </row>
    <row r="57" spans="1:3" s="11" customFormat="1" ht="14.25">
      <c r="A57" s="9" t="s">
        <v>66</v>
      </c>
      <c r="B57" s="10" t="s">
        <v>70</v>
      </c>
      <c r="C57" s="28">
        <v>675</v>
      </c>
    </row>
    <row r="58" spans="1:3" s="11" customFormat="1" ht="14.25">
      <c r="A58" s="9" t="s">
        <v>67</v>
      </c>
      <c r="B58" s="10" t="s">
        <v>71</v>
      </c>
      <c r="C58" s="28">
        <v>5863.9</v>
      </c>
    </row>
    <row r="59" spans="1:3" s="11" customFormat="1" ht="14.25">
      <c r="A59" s="9" t="s">
        <v>68</v>
      </c>
      <c r="B59" s="10" t="s">
        <v>72</v>
      </c>
      <c r="C59" s="28">
        <v>3072.3</v>
      </c>
    </row>
    <row r="60" spans="1:3" s="11" customFormat="1" ht="14.25">
      <c r="A60" s="9" t="s">
        <v>73</v>
      </c>
      <c r="B60" s="10" t="s">
        <v>76</v>
      </c>
      <c r="C60" s="28">
        <v>2050</v>
      </c>
    </row>
    <row r="61" spans="1:3" s="11" customFormat="1" ht="14.25">
      <c r="A61" s="9" t="s">
        <v>74</v>
      </c>
      <c r="B61" s="10" t="s">
        <v>77</v>
      </c>
      <c r="C61" s="28">
        <v>3820.95</v>
      </c>
    </row>
    <row r="62" spans="1:3" s="11" customFormat="1" ht="25.5">
      <c r="A62" s="9" t="s">
        <v>75</v>
      </c>
      <c r="B62" s="10" t="s">
        <v>78</v>
      </c>
      <c r="C62" s="28">
        <v>225</v>
      </c>
    </row>
    <row r="63" spans="1:3" s="11" customFormat="1" ht="14.25">
      <c r="A63" s="9" t="s">
        <v>79</v>
      </c>
      <c r="B63" s="10" t="s">
        <v>78</v>
      </c>
      <c r="C63" s="28">
        <v>5500</v>
      </c>
    </row>
    <row r="64" spans="1:3" s="11" customFormat="1" ht="14.25">
      <c r="A64" s="9" t="s">
        <v>80</v>
      </c>
      <c r="B64" s="10" t="s">
        <v>85</v>
      </c>
      <c r="C64" s="28">
        <v>2700</v>
      </c>
    </row>
    <row r="65" spans="1:3" s="11" customFormat="1" ht="14.25">
      <c r="A65" s="9" t="s">
        <v>81</v>
      </c>
      <c r="B65" s="10" t="s">
        <v>86</v>
      </c>
      <c r="C65" s="28">
        <v>2775</v>
      </c>
    </row>
    <row r="66" spans="1:3" s="11" customFormat="1" ht="14.25">
      <c r="A66" s="9" t="s">
        <v>82</v>
      </c>
      <c r="B66" s="10" t="s">
        <v>87</v>
      </c>
      <c r="C66" s="28">
        <v>900</v>
      </c>
    </row>
    <row r="67" spans="1:3" s="11" customFormat="1" ht="14.25">
      <c r="A67" s="9" t="s">
        <v>179</v>
      </c>
      <c r="B67" s="10" t="s">
        <v>88</v>
      </c>
      <c r="C67" s="28">
        <v>1812.76</v>
      </c>
    </row>
    <row r="68" spans="1:3" s="11" customFormat="1" ht="14.25">
      <c r="A68" s="9" t="s">
        <v>83</v>
      </c>
      <c r="B68" s="10" t="s">
        <v>89</v>
      </c>
      <c r="C68" s="28">
        <v>1272.7</v>
      </c>
    </row>
    <row r="69" spans="1:3" s="11" customFormat="1" ht="14.25">
      <c r="A69" s="9" t="s">
        <v>84</v>
      </c>
      <c r="B69" s="10" t="s">
        <v>89</v>
      </c>
      <c r="C69" s="28">
        <v>1048.11</v>
      </c>
    </row>
    <row r="70" spans="1:3" s="11" customFormat="1" ht="14.25">
      <c r="A70" s="9" t="s">
        <v>94</v>
      </c>
      <c r="B70" s="10" t="s">
        <v>91</v>
      </c>
      <c r="C70" s="28">
        <v>225</v>
      </c>
    </row>
    <row r="71" spans="1:3" s="11" customFormat="1" ht="14.25">
      <c r="A71" s="9" t="s">
        <v>95</v>
      </c>
      <c r="B71" s="10" t="s">
        <v>92</v>
      </c>
      <c r="C71" s="28">
        <v>325</v>
      </c>
    </row>
    <row r="72" spans="1:3" s="11" customFormat="1" ht="14.25">
      <c r="A72" s="9" t="s">
        <v>98</v>
      </c>
      <c r="B72" s="10" t="s">
        <v>100</v>
      </c>
      <c r="C72" s="28">
        <v>600</v>
      </c>
    </row>
    <row r="73" spans="1:3" s="11" customFormat="1" ht="14.25">
      <c r="A73" s="9" t="s">
        <v>99</v>
      </c>
      <c r="B73" s="10" t="s">
        <v>101</v>
      </c>
      <c r="C73" s="28">
        <v>675</v>
      </c>
    </row>
    <row r="74" spans="1:3" s="11" customFormat="1" ht="14.25">
      <c r="A74" s="9" t="s">
        <v>102</v>
      </c>
      <c r="B74" s="10" t="s">
        <v>105</v>
      </c>
      <c r="C74" s="28">
        <v>2502.5</v>
      </c>
    </row>
    <row r="75" spans="1:3" s="11" customFormat="1" ht="14.25">
      <c r="A75" s="9" t="s">
        <v>103</v>
      </c>
      <c r="B75" s="10" t="s">
        <v>106</v>
      </c>
      <c r="C75" s="28">
        <v>12350</v>
      </c>
    </row>
    <row r="76" spans="1:3" s="11" customFormat="1" ht="14.25">
      <c r="A76" s="9" t="s">
        <v>104</v>
      </c>
      <c r="B76" s="10" t="s">
        <v>107</v>
      </c>
      <c r="C76" s="28">
        <v>1800</v>
      </c>
    </row>
    <row r="77" spans="1:3" s="11" customFormat="1" ht="14.25">
      <c r="A77" s="9" t="s">
        <v>181</v>
      </c>
      <c r="B77" s="10" t="s">
        <v>108</v>
      </c>
      <c r="C77" s="28">
        <v>225</v>
      </c>
    </row>
    <row r="78" spans="1:3" s="11" customFormat="1" ht="14.25">
      <c r="A78" s="9" t="s">
        <v>109</v>
      </c>
      <c r="B78" s="10" t="s">
        <v>107</v>
      </c>
      <c r="C78" s="28">
        <v>1800</v>
      </c>
    </row>
    <row r="79" spans="1:3" s="11" customFormat="1" ht="14.25">
      <c r="A79" s="9" t="s">
        <v>110</v>
      </c>
      <c r="B79" s="10" t="s">
        <v>113</v>
      </c>
      <c r="C79" s="28">
        <v>675</v>
      </c>
    </row>
    <row r="80" spans="1:3" s="11" customFormat="1" ht="14.25">
      <c r="A80" s="9" t="s">
        <v>111</v>
      </c>
      <c r="B80" s="10" t="s">
        <v>114</v>
      </c>
      <c r="C80" s="28">
        <v>450</v>
      </c>
    </row>
    <row r="81" spans="1:3" s="11" customFormat="1" ht="14.25">
      <c r="A81" s="9" t="s">
        <v>112</v>
      </c>
      <c r="B81" s="10" t="s">
        <v>114</v>
      </c>
      <c r="C81" s="28">
        <v>6629.2</v>
      </c>
    </row>
    <row r="82" spans="1:3" s="11" customFormat="1" ht="14.25">
      <c r="A82" s="9" t="s">
        <v>116</v>
      </c>
      <c r="B82" s="10" t="s">
        <v>118</v>
      </c>
      <c r="C82" s="28">
        <v>2994.6</v>
      </c>
    </row>
    <row r="83" spans="1:3" s="11" customFormat="1" ht="25.5">
      <c r="A83" s="9" t="s">
        <v>117</v>
      </c>
      <c r="B83" s="10" t="s">
        <v>119</v>
      </c>
      <c r="C83" s="28">
        <v>225</v>
      </c>
    </row>
    <row r="84" spans="1:3" s="11" customFormat="1" ht="14.25">
      <c r="A84" s="9" t="s">
        <v>120</v>
      </c>
      <c r="B84" s="10" t="s">
        <v>121</v>
      </c>
      <c r="C84" s="28">
        <v>2600</v>
      </c>
    </row>
    <row r="85" spans="1:3" s="11" customFormat="1" ht="14.25">
      <c r="A85" s="9" t="s">
        <v>122</v>
      </c>
      <c r="B85" s="10" t="s">
        <v>123</v>
      </c>
      <c r="C85" s="28">
        <v>13800</v>
      </c>
    </row>
    <row r="86" spans="1:3" s="11" customFormat="1" ht="14.25">
      <c r="A86" s="9" t="s">
        <v>124</v>
      </c>
      <c r="B86" s="10" t="s">
        <v>121</v>
      </c>
      <c r="C86" s="28">
        <v>84045</v>
      </c>
    </row>
    <row r="87" spans="1:3" s="11" customFormat="1" ht="14.25">
      <c r="A87" s="9" t="s">
        <v>146</v>
      </c>
      <c r="B87" s="10" t="s">
        <v>147</v>
      </c>
      <c r="C87" s="28">
        <v>2245.95</v>
      </c>
    </row>
    <row r="88" spans="1:3" s="11" customFormat="1" ht="25.5">
      <c r="A88" s="9" t="s">
        <v>126</v>
      </c>
      <c r="B88" s="10" t="s">
        <v>127</v>
      </c>
      <c r="C88" s="28">
        <v>3222.7</v>
      </c>
    </row>
    <row r="89" spans="1:3" s="11" customFormat="1" ht="14.25">
      <c r="A89" s="9" t="s">
        <v>128</v>
      </c>
      <c r="B89" s="10" t="s">
        <v>129</v>
      </c>
      <c r="C89" s="28">
        <v>450</v>
      </c>
    </row>
    <row r="90" spans="1:3" s="11" customFormat="1" ht="15" customHeight="1">
      <c r="A90" s="9" t="s">
        <v>132</v>
      </c>
      <c r="B90" s="10" t="s">
        <v>133</v>
      </c>
      <c r="C90" s="28">
        <v>24172</v>
      </c>
    </row>
    <row r="91" spans="1:3" s="11" customFormat="1" ht="15" customHeight="1">
      <c r="A91" s="9" t="s">
        <v>134</v>
      </c>
      <c r="B91" s="10" t="s">
        <v>135</v>
      </c>
      <c r="C91" s="28">
        <v>1800</v>
      </c>
    </row>
    <row r="92" spans="1:3" s="11" customFormat="1" ht="15" customHeight="1">
      <c r="A92" s="9" t="s">
        <v>136</v>
      </c>
      <c r="B92" s="10" t="s">
        <v>129</v>
      </c>
      <c r="C92" s="28">
        <v>1050</v>
      </c>
    </row>
    <row r="93" spans="1:3" s="11" customFormat="1" ht="15" customHeight="1">
      <c r="A93" s="9" t="s">
        <v>137</v>
      </c>
      <c r="B93" s="10" t="s">
        <v>141</v>
      </c>
      <c r="C93" s="28">
        <v>450</v>
      </c>
    </row>
    <row r="94" spans="1:3" s="11" customFormat="1" ht="15" customHeight="1">
      <c r="A94" s="9" t="s">
        <v>139</v>
      </c>
      <c r="B94" s="10" t="s">
        <v>143</v>
      </c>
      <c r="C94" s="28">
        <v>450</v>
      </c>
    </row>
    <row r="95" spans="1:3" s="11" customFormat="1" ht="15" customHeight="1">
      <c r="A95" s="9" t="s">
        <v>140</v>
      </c>
      <c r="B95" s="10" t="s">
        <v>143</v>
      </c>
      <c r="C95" s="28">
        <v>1350</v>
      </c>
    </row>
    <row r="96" spans="1:3" s="11" customFormat="1" ht="29.25" customHeight="1">
      <c r="A96" s="9" t="s">
        <v>148</v>
      </c>
      <c r="B96" s="10" t="s">
        <v>151</v>
      </c>
      <c r="C96" s="28">
        <v>225</v>
      </c>
    </row>
    <row r="97" spans="1:3" s="11" customFormat="1" ht="29.25" customHeight="1">
      <c r="A97" s="9" t="s">
        <v>149</v>
      </c>
      <c r="B97" s="10" t="s">
        <v>152</v>
      </c>
      <c r="C97" s="28">
        <v>225</v>
      </c>
    </row>
    <row r="98" spans="1:3" s="11" customFormat="1" ht="18.75" customHeight="1">
      <c r="A98" s="9" t="s">
        <v>150</v>
      </c>
      <c r="B98" s="10" t="s">
        <v>153</v>
      </c>
      <c r="C98" s="28">
        <v>1340</v>
      </c>
    </row>
    <row r="99" spans="1:3" s="11" customFormat="1" ht="15" customHeight="1">
      <c r="A99" s="9" t="s">
        <v>156</v>
      </c>
      <c r="B99" s="10" t="s">
        <v>157</v>
      </c>
      <c r="C99" s="28">
        <v>450</v>
      </c>
    </row>
    <row r="100" spans="1:3" s="11" customFormat="1" ht="15" customHeight="1">
      <c r="A100" s="9" t="s">
        <v>166</v>
      </c>
      <c r="B100" s="10" t="s">
        <v>164</v>
      </c>
      <c r="C100" s="28">
        <v>600</v>
      </c>
    </row>
    <row r="101" spans="1:3" s="11" customFormat="1" ht="14.25">
      <c r="A101" s="9"/>
      <c r="B101" s="10"/>
      <c r="C101" s="28"/>
    </row>
    <row r="102" spans="1:3" ht="15">
      <c r="A102" s="8" t="s">
        <v>30</v>
      </c>
      <c r="B102" s="18"/>
      <c r="C102" s="33">
        <f>SUM(C103:C109)</f>
        <v>34603</v>
      </c>
    </row>
    <row r="103" spans="1:3" ht="14.25">
      <c r="A103" s="9" t="s">
        <v>59</v>
      </c>
      <c r="B103" s="10" t="s">
        <v>60</v>
      </c>
      <c r="C103" s="28">
        <v>26993</v>
      </c>
    </row>
    <row r="104" spans="1:3" ht="14.25">
      <c r="A104" s="9" t="s">
        <v>163</v>
      </c>
      <c r="B104" s="10" t="s">
        <v>85</v>
      </c>
      <c r="C104" s="28">
        <v>1400</v>
      </c>
    </row>
    <row r="105" spans="1:3" ht="25.5">
      <c r="A105" s="16" t="s">
        <v>130</v>
      </c>
      <c r="B105" s="18" t="s">
        <v>131</v>
      </c>
      <c r="C105" s="28">
        <v>225</v>
      </c>
    </row>
    <row r="106" spans="1:3" ht="25.5">
      <c r="A106" s="9" t="s">
        <v>138</v>
      </c>
      <c r="B106" s="10" t="s">
        <v>142</v>
      </c>
      <c r="C106" s="28">
        <v>225</v>
      </c>
    </row>
    <row r="107" spans="1:3" ht="14.25">
      <c r="A107" s="16" t="s">
        <v>169</v>
      </c>
      <c r="B107" s="18" t="s">
        <v>170</v>
      </c>
      <c r="C107" s="28">
        <v>3529</v>
      </c>
    </row>
    <row r="108" spans="1:3" ht="14.25">
      <c r="A108" s="16" t="s">
        <v>165</v>
      </c>
      <c r="B108" s="18" t="s">
        <v>170</v>
      </c>
      <c r="C108" s="28">
        <v>2231</v>
      </c>
    </row>
    <row r="109" spans="1:3" ht="14.25">
      <c r="A109" s="16"/>
      <c r="B109" s="18"/>
      <c r="C109" s="28"/>
    </row>
    <row r="110" spans="1:3" ht="15">
      <c r="A110" s="8" t="s">
        <v>32</v>
      </c>
      <c r="B110" s="18"/>
      <c r="C110" s="34">
        <f>SUM(C111:C116)</f>
        <v>4655.6</v>
      </c>
    </row>
    <row r="111" spans="1:3" ht="14.25">
      <c r="A111" s="16" t="s">
        <v>62</v>
      </c>
      <c r="B111" s="18" t="s">
        <v>63</v>
      </c>
      <c r="C111" s="28">
        <v>260</v>
      </c>
    </row>
    <row r="112" spans="1:3" ht="14.25">
      <c r="A112" s="16" t="s">
        <v>96</v>
      </c>
      <c r="B112" s="18" t="s">
        <v>97</v>
      </c>
      <c r="C112" s="28">
        <v>382.6</v>
      </c>
    </row>
    <row r="113" spans="1:3" ht="14.25">
      <c r="A113" s="16" t="s">
        <v>144</v>
      </c>
      <c r="B113" s="18" t="s">
        <v>145</v>
      </c>
      <c r="C113" s="28">
        <v>3000</v>
      </c>
    </row>
    <row r="114" spans="1:3" ht="14.25">
      <c r="A114" s="16" t="s">
        <v>159</v>
      </c>
      <c r="B114" s="18" t="s">
        <v>155</v>
      </c>
      <c r="C114" s="28">
        <v>250</v>
      </c>
    </row>
    <row r="115" spans="1:3" ht="14.25">
      <c r="A115" s="16" t="s">
        <v>171</v>
      </c>
      <c r="B115" s="18" t="s">
        <v>170</v>
      </c>
      <c r="C115" s="28">
        <v>560</v>
      </c>
    </row>
    <row r="116" spans="1:3" ht="14.25">
      <c r="A116" s="16" t="s">
        <v>176</v>
      </c>
      <c r="B116" s="18" t="s">
        <v>177</v>
      </c>
      <c r="C116" s="28">
        <v>203</v>
      </c>
    </row>
    <row r="117" spans="1:3" ht="15">
      <c r="A117" s="32"/>
      <c r="B117" s="4"/>
      <c r="C117" s="35">
        <f>SUM(C118:C118)</f>
        <v>0</v>
      </c>
    </row>
    <row r="118" spans="1:3" ht="14.25">
      <c r="A118" s="16"/>
      <c r="B118" s="18"/>
      <c r="C118" s="28"/>
    </row>
    <row r="119" spans="1:3" ht="38.25">
      <c r="A119" s="14" t="s">
        <v>161</v>
      </c>
      <c r="B119" s="22"/>
      <c r="C119" s="24">
        <f>C18-C21</f>
        <v>56454.562000000034</v>
      </c>
    </row>
    <row r="121" spans="1:3" ht="12.75">
      <c r="A121" s="19" t="s">
        <v>26</v>
      </c>
      <c r="C121" s="20" t="s">
        <v>27</v>
      </c>
    </row>
    <row r="123" ht="12.75">
      <c r="A123" s="1" t="s">
        <v>18</v>
      </c>
    </row>
    <row r="124" spans="1:3" ht="12.75">
      <c r="A124" s="1" t="s">
        <v>19</v>
      </c>
      <c r="C124" t="s">
        <v>28</v>
      </c>
    </row>
    <row r="125" ht="12.75">
      <c r="C125" t="s">
        <v>20</v>
      </c>
    </row>
    <row r="128" ht="12.75">
      <c r="C128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2016-02-18T11:58:38Z</cp:lastPrinted>
  <dcterms:created xsi:type="dcterms:W3CDTF">1996-10-08T23:32:33Z</dcterms:created>
  <dcterms:modified xsi:type="dcterms:W3CDTF">2017-05-04T11:52:05Z</dcterms:modified>
  <cp:category/>
  <cp:version/>
  <cp:contentType/>
  <cp:contentStatus/>
</cp:coreProperties>
</file>