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узнецова,15А" sheetId="1" r:id="rId1"/>
  </sheets>
  <definedNames/>
  <calcPr fullCalcOnLoad="1" refMode="R1C1"/>
</workbook>
</file>

<file path=xl/sharedStrings.xml><?xml version="1.0" encoding="utf-8"?>
<sst xmlns="http://schemas.openxmlformats.org/spreadsheetml/2006/main" count="159" uniqueCount="149">
  <si>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</si>
  <si>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</si>
  <si>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</si>
  <si>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</si>
  <si>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</si>
  <si>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</si>
  <si>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</si>
  <si>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</si>
  <si>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</si>
  <si>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</si>
  <si>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</si>
  <si>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</si>
  <si>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</si>
  <si>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</si>
  <si>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</si>
  <si>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</si>
  <si>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</si>
  <si>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</si>
  <si>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</si>
  <si>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</si>
  <si>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</si>
  <si>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</si>
  <si>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</si>
  <si>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</si>
  <si>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</si>
  <si>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</si>
  <si>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</si>
  <si>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</si>
  <si>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</si>
  <si>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</si>
  <si>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</si>
  <si>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</si>
  <si>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</si>
  <si>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t>Вознаграждение управляющей организации</t>
  </si>
  <si>
    <t xml:space="preserve">     Вывоз мусора (тракт телега)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</si>
  <si>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Кузнецова, д.15А </t>
    </r>
    <r>
      <rPr>
        <b/>
        <sz val="12"/>
        <rFont val="Arial"/>
        <family val="2"/>
      </rPr>
      <t xml:space="preserve">   </t>
    </r>
  </si>
  <si>
    <t xml:space="preserve">     Обслуживание внутридомового газового оборудования </t>
  </si>
  <si>
    <t xml:space="preserve">     ПГС для подсыпки тротуаров</t>
  </si>
  <si>
    <t>23.12.2015г.</t>
  </si>
  <si>
    <t xml:space="preserve">Начислено ЦВ </t>
  </si>
  <si>
    <t>Оплачено ЦВ</t>
  </si>
  <si>
    <t>(45=00.за1чел) ежемесячно</t>
  </si>
  <si>
    <t>2000=00 (ежемесячно)</t>
  </si>
  <si>
    <t>спуск воздуха со стояка ГВС кв.18</t>
  </si>
  <si>
    <t>спуск воздуха со стояка ГВС 2,3,4 подъезд регулировка температуры</t>
  </si>
  <si>
    <t>установка автоматического спускника воздуха (бойлер) заявка кв.№22</t>
  </si>
  <si>
    <t>монтаж трубопровода от узла учета до бойлера</t>
  </si>
  <si>
    <t>снятие показаний приборов учета</t>
  </si>
  <si>
    <t>03.01.2016г.</t>
  </si>
  <si>
    <t>05.01.2016г.</t>
  </si>
  <si>
    <t>06.01.2016г.</t>
  </si>
  <si>
    <t>27.01.2016г.</t>
  </si>
  <si>
    <t>замена запорной арматуры на 4х стояках замена 4м трубы Ф40, замена стояка гор и хол водоснабжения</t>
  </si>
  <si>
    <t>обследование по заявке кв.№12 - холодно в квартире</t>
  </si>
  <si>
    <t>замена запорной арматуры на стояках отопления</t>
  </si>
  <si>
    <t>02.02.2016г.</t>
  </si>
  <si>
    <t>10.02.2016г.</t>
  </si>
  <si>
    <t>26.02.2016г.</t>
  </si>
  <si>
    <t>301=56 (квартал)</t>
  </si>
  <si>
    <t>отключение системы отопления, слив системы</t>
  </si>
  <si>
    <t>замена запорной арматуры на 2х стояках отопления</t>
  </si>
  <si>
    <t>обследование гидроизоляции вводов ЭТС, Водоканал, Волог сбытов компании</t>
  </si>
  <si>
    <t>28.03.2016г.</t>
  </si>
  <si>
    <t>31.03.2016г.</t>
  </si>
  <si>
    <t>чистка стояка канализации Ф50 тросом</t>
  </si>
  <si>
    <t>02.04.2016г.</t>
  </si>
  <si>
    <t>чистка  канализации Ф50 тросом</t>
  </si>
  <si>
    <t>07.04.2016г.</t>
  </si>
  <si>
    <t>замена циркуляционного насоса</t>
  </si>
  <si>
    <t>08.04.2016г.</t>
  </si>
  <si>
    <t>обследование, выявление причины - нарушена теплоизоляция лоджии (по заявке кв.№51 - сырые потолок и стены на лоджии)</t>
  </si>
  <si>
    <t>13.04.2016г.</t>
  </si>
  <si>
    <t>снятие - установка циркуляционного насоса</t>
  </si>
  <si>
    <t>20.04.2016г.</t>
  </si>
  <si>
    <t xml:space="preserve"> спуск воздуха</t>
  </si>
  <si>
    <t>28.04.2016г.</t>
  </si>
  <si>
    <t>10.05.2016г.</t>
  </si>
  <si>
    <t>закрытие элеватора</t>
  </si>
  <si>
    <t>май</t>
  </si>
  <si>
    <t>обследование, спуск воздуха со стояка гор воды (заявка кв.№22)</t>
  </si>
  <si>
    <t>09.06.2016г.</t>
  </si>
  <si>
    <t>Начислено РАЙПО</t>
  </si>
  <si>
    <t>Оплачено РАЙПО</t>
  </si>
  <si>
    <t>установка/снятие заглушек на элеваторе</t>
  </si>
  <si>
    <t>04,11. 07.2016г.</t>
  </si>
  <si>
    <t>закрытие стояка отопления</t>
  </si>
  <si>
    <t>замена запорной арматуры на стояках отопления (2 стояка)</t>
  </si>
  <si>
    <t>запуск системы ГВС</t>
  </si>
  <si>
    <t>протяжка американок на стояках ГВС (заявка кв.№48)</t>
  </si>
  <si>
    <t>течет фланцевое соединение в подвале - замена болтов и прокладок на фланцевом соединении</t>
  </si>
  <si>
    <t>11.07.2016г.</t>
  </si>
  <si>
    <t>14.07.2016г.</t>
  </si>
  <si>
    <t>22.07.2016г.</t>
  </si>
  <si>
    <t>26.07.2016г.</t>
  </si>
  <si>
    <t>промывка и опрессовка системы отопления</t>
  </si>
  <si>
    <t>замена запорной арматуры на стояках отопления (4 стояка)</t>
  </si>
  <si>
    <t>спуск воздуха из системы ГВС</t>
  </si>
  <si>
    <t>чистка канализации Ф50 Дл=3м, разборка - сборка участка канализации ф50 (3 подъезд)</t>
  </si>
  <si>
    <t>замена кухонного стояка в подвале Ф50 (1 подъезд)</t>
  </si>
  <si>
    <t>01.08.2016г.</t>
  </si>
  <si>
    <t>15.08.2016г.</t>
  </si>
  <si>
    <t>16.08.2016г.</t>
  </si>
  <si>
    <t>18.08.2016г.</t>
  </si>
  <si>
    <t>23.08.2016г.</t>
  </si>
  <si>
    <t>ремонт в щите кв.№30</t>
  </si>
  <si>
    <t>20.08.2016г.</t>
  </si>
  <si>
    <t>02.09.2016г.</t>
  </si>
  <si>
    <t>установка ком узла тепловой энергии (окончат оплата) 78 621,14</t>
  </si>
  <si>
    <t>чистка канализации в подвале Ф110 10м</t>
  </si>
  <si>
    <t>запуск системы отопления (2 элеватора)</t>
  </si>
  <si>
    <t>изготовление штанг, чистка канализации Ф110  8м.</t>
  </si>
  <si>
    <t>балансировка отопления</t>
  </si>
  <si>
    <t>обследование внутридворой канализации,  промывка колодцев</t>
  </si>
  <si>
    <t>замена участка канализации с подключением 4х стояков и установкой ревизий</t>
  </si>
  <si>
    <t>07.09.2016г.</t>
  </si>
  <si>
    <t>08.09.2016г.</t>
  </si>
  <si>
    <t>12.09.2016г.</t>
  </si>
  <si>
    <t>15.09.2016г.</t>
  </si>
  <si>
    <t>16.09.2016г.</t>
  </si>
  <si>
    <t>промывка канализации машиной МУП Водоканал</t>
  </si>
  <si>
    <t>19.09.2016г.</t>
  </si>
  <si>
    <t>ремонт желоба у подъезда</t>
  </si>
  <si>
    <t>30.09.2016г.</t>
  </si>
  <si>
    <t>уборка подвального помещения</t>
  </si>
  <si>
    <t>25.10.2016г.</t>
  </si>
  <si>
    <t>открытие стояков (кранов), спуск воздуха из системы (3 подъезд)</t>
  </si>
  <si>
    <t>установка батареи и замена участка трубы, установка крана маевского</t>
  </si>
  <si>
    <t>спуск воздуха (по заявке кв №22 - нет гор водоснабжения)</t>
  </si>
  <si>
    <t>чистка стояка канализации Ф50  дл=5м  тросом</t>
  </si>
  <si>
    <t>08.11.2016г.</t>
  </si>
  <si>
    <t>11.11.2016г.</t>
  </si>
  <si>
    <t>18.11.2016г.</t>
  </si>
  <si>
    <t>26.11.2016г.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</si>
  <si>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2016 г.</t>
    </r>
  </si>
  <si>
    <t>На 01.01.17г. остаток оплаченных денежных средств собственников за содержание и ремонт жилого дома составляет</t>
  </si>
  <si>
    <t>уборка мусора в подвале</t>
  </si>
  <si>
    <t>20.12.2016г.</t>
  </si>
  <si>
    <t>январь-декабрь</t>
  </si>
  <si>
    <t xml:space="preserve">     Тех обслуживание ВДГО</t>
  </si>
  <si>
    <t>08.12.2016г.</t>
  </si>
  <si>
    <t>10.12.2016г.</t>
  </si>
  <si>
    <t>изготовление ключей  5х80,00</t>
  </si>
  <si>
    <t>материалы по заявлению (светильник, колодка, провод)</t>
  </si>
  <si>
    <t>декабрь</t>
  </si>
  <si>
    <t xml:space="preserve">     Песок для подсыпки тротуаров + доставка</t>
  </si>
  <si>
    <t xml:space="preserve">     Вывоз ТБО (январь - декабрь)</t>
  </si>
  <si>
    <r>
      <t xml:space="preserve">     Дворник  </t>
    </r>
    <r>
      <rPr>
        <sz val="10"/>
        <color indexed="10"/>
        <rFont val="Arial"/>
        <family val="2"/>
      </rPr>
      <t>4000,00  май-окт 3000,00</t>
    </r>
  </si>
  <si>
    <r>
      <t xml:space="preserve">     Уборка лестничных площадок        </t>
    </r>
    <r>
      <rPr>
        <sz val="10"/>
        <color indexed="10"/>
        <rFont val="Arial"/>
        <family val="2"/>
      </rPr>
      <t>4000,00</t>
    </r>
  </si>
  <si>
    <r>
      <t xml:space="preserve">     Оплата старшему по дому             </t>
    </r>
    <r>
      <rPr>
        <sz val="10"/>
        <color indexed="10"/>
        <rFont val="Arial"/>
        <family val="2"/>
      </rPr>
      <t>3800,00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</si>
</sst>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35</v>
      </c>
      <c r="B2" s="49"/>
      <c r="C2" s="49"/>
    </row>
    <row r="3" spans="1:3" ht="15.75">
      <c r="A3" s="49" t="s">
        <v>133</v>
      </c>
      <c r="B3" s="49"/>
      <c r="C3" s="49"/>
    </row>
    <row r="5" spans="2:3" ht="12.75">
      <c r="B5" s="1" t="s">
        <v>1</v>
      </c>
      <c r="C5" s="2">
        <v>2478.3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2478.3</v>
      </c>
    </row>
    <row r="8" spans="2:3" ht="12.75">
      <c r="B8" s="1" t="s">
        <v>4</v>
      </c>
      <c r="C8">
        <v>56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-209761.97</v>
      </c>
    </row>
    <row r="12" spans="1:3" ht="12.75">
      <c r="A12" s="3" t="s">
        <v>7</v>
      </c>
      <c r="B12" s="4"/>
      <c r="C12" s="12">
        <v>505573.2</v>
      </c>
    </row>
    <row r="13" spans="1:3" ht="12.75">
      <c r="A13" s="3" t="s">
        <v>81</v>
      </c>
      <c r="B13" s="4"/>
      <c r="C13" s="12">
        <v>17604</v>
      </c>
    </row>
    <row r="14" spans="1:3" ht="12.75">
      <c r="A14" s="45" t="s">
        <v>39</v>
      </c>
      <c r="B14" s="4"/>
      <c r="C14" s="46"/>
    </row>
    <row r="15" spans="1:3" ht="12.75">
      <c r="A15" s="36" t="s">
        <v>8</v>
      </c>
      <c r="B15" s="37"/>
      <c r="C15" s="38">
        <f>SUM(C12:C14)</f>
        <v>523177.2</v>
      </c>
    </row>
    <row r="16" spans="1:3" ht="12.75">
      <c r="A16" s="3" t="s">
        <v>9</v>
      </c>
      <c r="B16" s="33"/>
      <c r="C16" s="5">
        <v>485431.38</v>
      </c>
    </row>
    <row r="17" spans="1:3" ht="12.75">
      <c r="A17" s="3" t="s">
        <v>82</v>
      </c>
      <c r="B17" s="33"/>
      <c r="C17" s="5">
        <v>15000</v>
      </c>
    </row>
    <row r="18" spans="1:3" ht="12.75">
      <c r="A18" s="45" t="s">
        <v>40</v>
      </c>
      <c r="B18" s="4"/>
      <c r="C18" s="46">
        <v>6445.3</v>
      </c>
    </row>
    <row r="19" spans="1:3" ht="12.75">
      <c r="A19" s="39" t="s">
        <v>10</v>
      </c>
      <c r="B19" s="40"/>
      <c r="C19" s="41">
        <f>SUM(C16:C18)</f>
        <v>506876.68</v>
      </c>
    </row>
    <row r="20" spans="1:3" ht="12.75">
      <c r="A20" s="14" t="s">
        <v>11</v>
      </c>
      <c r="B20" s="15"/>
      <c r="C20" s="26">
        <f>C11+C19</f>
        <v>297114.70999999996</v>
      </c>
    </row>
    <row r="21" spans="1:3" ht="12.75">
      <c r="A21" s="3"/>
      <c r="B21" s="4"/>
      <c r="C21" s="6"/>
    </row>
    <row r="22" spans="1:3" ht="12.75">
      <c r="A22" s="3" t="s">
        <v>12</v>
      </c>
      <c r="B22" s="4"/>
      <c r="C22" s="6"/>
    </row>
    <row r="23" spans="1:3" ht="15.75">
      <c r="A23" s="30" t="s">
        <v>13</v>
      </c>
      <c r="B23" s="24"/>
      <c r="C23" s="31">
        <f>SUM(C25:C26)</f>
        <v>450910.72</v>
      </c>
    </row>
    <row r="24" spans="1:3" ht="14.25">
      <c r="A24" s="7" t="s">
        <v>14</v>
      </c>
      <c r="B24" s="4"/>
      <c r="C24" s="27"/>
    </row>
    <row r="25" spans="1:3" ht="15">
      <c r="A25" s="13" t="s">
        <v>33</v>
      </c>
      <c r="B25" s="22">
        <v>0.15</v>
      </c>
      <c r="C25" s="28">
        <f>C15*0.15</f>
        <v>78476.58</v>
      </c>
    </row>
    <row r="26" spans="1:3" ht="25.5">
      <c r="A26" s="13" t="s">
        <v>22</v>
      </c>
      <c r="B26" s="17"/>
      <c r="C26" s="28">
        <f>C28+C29+C37+C40+C44+C92+C96</f>
        <v>372434.13999999996</v>
      </c>
    </row>
    <row r="27" spans="1:3" ht="14.25">
      <c r="A27" s="7" t="s">
        <v>14</v>
      </c>
      <c r="B27" s="4"/>
      <c r="C27" s="27"/>
    </row>
    <row r="28" spans="1:3" ht="15">
      <c r="A28" s="8" t="s">
        <v>30</v>
      </c>
      <c r="B28" s="32">
        <v>0.01</v>
      </c>
      <c r="C28" s="34">
        <v>4972.39</v>
      </c>
    </row>
    <row r="29" spans="1:3" ht="15">
      <c r="A29" s="8" t="s">
        <v>15</v>
      </c>
      <c r="B29" s="4"/>
      <c r="C29" s="34">
        <f>SUM(C30:C36)</f>
        <v>195733.24</v>
      </c>
    </row>
    <row r="30" spans="1:3" ht="14.25">
      <c r="A30" s="16" t="s">
        <v>24</v>
      </c>
      <c r="B30" s="18" t="s">
        <v>58</v>
      </c>
      <c r="C30" s="29">
        <v>1206.24</v>
      </c>
    </row>
    <row r="31" spans="1:3" ht="14.25">
      <c r="A31" s="16" t="s">
        <v>23</v>
      </c>
      <c r="B31" s="18"/>
      <c r="C31" s="29"/>
    </row>
    <row r="32" spans="1:3" ht="14.25">
      <c r="A32" s="16" t="s">
        <v>147</v>
      </c>
      <c r="B32" s="18" t="s">
        <v>137</v>
      </c>
      <c r="C32" s="29">
        <v>71760</v>
      </c>
    </row>
    <row r="33" spans="1:3" ht="14.25">
      <c r="A33" s="16" t="s">
        <v>148</v>
      </c>
      <c r="B33" s="18" t="s">
        <v>137</v>
      </c>
      <c r="C33" s="29">
        <v>68172</v>
      </c>
    </row>
    <row r="34" spans="1:3" ht="14.25" customHeight="1">
      <c r="A34" s="16" t="s">
        <v>145</v>
      </c>
      <c r="B34" s="19" t="s">
        <v>41</v>
      </c>
      <c r="C34" s="29">
        <v>49995</v>
      </c>
    </row>
    <row r="35" spans="1:3" ht="14.25" customHeight="1">
      <c r="A35" s="16" t="s">
        <v>37</v>
      </c>
      <c r="B35" s="19"/>
      <c r="C35" s="29"/>
    </row>
    <row r="36" spans="1:3" ht="14.25">
      <c r="A36" s="16" t="s">
        <v>34</v>
      </c>
      <c r="B36" s="18" t="s">
        <v>78</v>
      </c>
      <c r="C36" s="29">
        <v>4600</v>
      </c>
    </row>
    <row r="37" spans="1:3" ht="15">
      <c r="A37" s="8" t="s">
        <v>16</v>
      </c>
      <c r="B37" s="4"/>
      <c r="C37" s="34">
        <f>SUM(C38)</f>
        <v>500</v>
      </c>
    </row>
    <row r="38" spans="1:3" ht="14.25">
      <c r="A38" s="16" t="s">
        <v>144</v>
      </c>
      <c r="B38" s="4" t="s">
        <v>143</v>
      </c>
      <c r="C38" s="29">
        <v>500</v>
      </c>
    </row>
    <row r="39" spans="1:3" ht="14.25">
      <c r="A39" s="16" t="s">
        <v>146</v>
      </c>
      <c r="B39" s="18" t="s">
        <v>137</v>
      </c>
      <c r="C39" s="29"/>
    </row>
    <row r="40" spans="1:3" ht="15">
      <c r="A40" s="8" t="s">
        <v>17</v>
      </c>
      <c r="B40" s="4"/>
      <c r="C40" s="34">
        <f>SUM(C41:C43)</f>
        <v>24057.56</v>
      </c>
    </row>
    <row r="41" spans="1:3" ht="14.25">
      <c r="A41" s="16" t="s">
        <v>25</v>
      </c>
      <c r="B41" s="18" t="s">
        <v>42</v>
      </c>
      <c r="C41" s="29">
        <v>24000</v>
      </c>
    </row>
    <row r="42" spans="1:4" ht="14.25">
      <c r="A42" s="16" t="s">
        <v>36</v>
      </c>
      <c r="B42" s="18" t="s">
        <v>38</v>
      </c>
      <c r="C42" s="29"/>
      <c r="D42" s="2"/>
    </row>
    <row r="43" spans="1:4" ht="14.25">
      <c r="A43" s="16" t="s">
        <v>138</v>
      </c>
      <c r="B43" s="18" t="s">
        <v>139</v>
      </c>
      <c r="C43" s="29">
        <v>57.56</v>
      </c>
      <c r="D43" s="2"/>
    </row>
    <row r="44" spans="1:3" ht="25.5">
      <c r="A44" s="8" t="s">
        <v>26</v>
      </c>
      <c r="B44" s="4"/>
      <c r="C44" s="34">
        <f>SUM(C45:C91)</f>
        <v>145444.39999999997</v>
      </c>
    </row>
    <row r="45" spans="1:3" ht="14.25" customHeight="1">
      <c r="A45" s="9" t="s">
        <v>47</v>
      </c>
      <c r="B45" s="10" t="s">
        <v>137</v>
      </c>
      <c r="C45" s="29">
        <v>1462.5</v>
      </c>
    </row>
    <row r="46" spans="1:3" ht="14.25" customHeight="1">
      <c r="A46" s="9" t="s">
        <v>43</v>
      </c>
      <c r="B46" s="10" t="s">
        <v>48</v>
      </c>
      <c r="C46" s="29">
        <v>225</v>
      </c>
    </row>
    <row r="47" spans="1:4" s="11" customFormat="1" ht="14.25" customHeight="1">
      <c r="A47" s="9" t="s">
        <v>44</v>
      </c>
      <c r="B47" s="10" t="s">
        <v>49</v>
      </c>
      <c r="C47" s="29">
        <v>675</v>
      </c>
      <c r="D47" s="43"/>
    </row>
    <row r="48" spans="1:3" s="11" customFormat="1" ht="14.25" customHeight="1">
      <c r="A48" s="9" t="s">
        <v>45</v>
      </c>
      <c r="B48" s="10" t="s">
        <v>50</v>
      </c>
      <c r="C48" s="29">
        <v>837</v>
      </c>
    </row>
    <row r="49" spans="1:3" s="11" customFormat="1" ht="14.25" customHeight="1">
      <c r="A49" s="9" t="s">
        <v>46</v>
      </c>
      <c r="B49" s="10" t="s">
        <v>51</v>
      </c>
      <c r="C49" s="29">
        <v>38408.41</v>
      </c>
    </row>
    <row r="50" spans="1:3" s="11" customFormat="1" ht="30" customHeight="1">
      <c r="A50" s="9" t="s">
        <v>52</v>
      </c>
      <c r="B50" s="10" t="s">
        <v>55</v>
      </c>
      <c r="C50" s="29">
        <v>14428.26</v>
      </c>
    </row>
    <row r="51" spans="1:3" s="11" customFormat="1" ht="14.25" customHeight="1">
      <c r="A51" s="9" t="s">
        <v>53</v>
      </c>
      <c r="B51" s="10" t="s">
        <v>56</v>
      </c>
      <c r="C51" s="29">
        <v>225</v>
      </c>
    </row>
    <row r="52" spans="1:3" s="11" customFormat="1" ht="14.25" customHeight="1">
      <c r="A52" s="9" t="s">
        <v>54</v>
      </c>
      <c r="B52" s="10" t="s">
        <v>57</v>
      </c>
      <c r="C52" s="29">
        <v>4414.27</v>
      </c>
    </row>
    <row r="53" spans="1:3" s="11" customFormat="1" ht="14.25" customHeight="1">
      <c r="A53" s="9" t="s">
        <v>59</v>
      </c>
      <c r="B53" s="10" t="s">
        <v>62</v>
      </c>
      <c r="C53" s="29">
        <v>450</v>
      </c>
    </row>
    <row r="54" spans="1:3" s="11" customFormat="1" ht="18" customHeight="1">
      <c r="A54" s="9" t="s">
        <v>60</v>
      </c>
      <c r="B54" s="10" t="s">
        <v>62</v>
      </c>
      <c r="C54" s="29">
        <v>3810.76</v>
      </c>
    </row>
    <row r="55" spans="1:3" s="11" customFormat="1" ht="28.5" customHeight="1">
      <c r="A55" s="9" t="s">
        <v>61</v>
      </c>
      <c r="B55" s="10" t="s">
        <v>63</v>
      </c>
      <c r="C55" s="29">
        <v>225</v>
      </c>
    </row>
    <row r="56" spans="1:3" s="11" customFormat="1" ht="18" customHeight="1">
      <c r="A56" s="9" t="s">
        <v>64</v>
      </c>
      <c r="B56" s="10" t="s">
        <v>65</v>
      </c>
      <c r="C56" s="29">
        <v>1497.3</v>
      </c>
    </row>
    <row r="57" spans="1:3" s="11" customFormat="1" ht="18" customHeight="1">
      <c r="A57" s="9" t="s">
        <v>66</v>
      </c>
      <c r="B57" s="10" t="s">
        <v>67</v>
      </c>
      <c r="C57" s="29">
        <v>450</v>
      </c>
    </row>
    <row r="58" spans="1:3" s="11" customFormat="1" ht="18" customHeight="1">
      <c r="A58" s="9" t="s">
        <v>68</v>
      </c>
      <c r="B58" s="10" t="s">
        <v>69</v>
      </c>
      <c r="C58" s="29">
        <v>3482</v>
      </c>
    </row>
    <row r="59" spans="1:3" s="11" customFormat="1" ht="28.5" customHeight="1">
      <c r="A59" s="9" t="s">
        <v>70</v>
      </c>
      <c r="B59" s="10" t="s">
        <v>71</v>
      </c>
      <c r="C59" s="29">
        <v>225</v>
      </c>
    </row>
    <row r="60" spans="1:3" s="11" customFormat="1" ht="18" customHeight="1">
      <c r="A60" s="9" t="s">
        <v>72</v>
      </c>
      <c r="B60" s="10" t="s">
        <v>73</v>
      </c>
      <c r="C60" s="29">
        <v>1197.84</v>
      </c>
    </row>
    <row r="61" spans="1:3" s="11" customFormat="1" ht="17.25" customHeight="1">
      <c r="A61" s="9" t="s">
        <v>74</v>
      </c>
      <c r="B61" s="10" t="s">
        <v>75</v>
      </c>
      <c r="C61" s="29">
        <v>225</v>
      </c>
    </row>
    <row r="62" spans="1:3" s="11" customFormat="1" ht="18" customHeight="1">
      <c r="A62" s="9" t="s">
        <v>77</v>
      </c>
      <c r="B62" s="10" t="s">
        <v>76</v>
      </c>
      <c r="C62" s="29">
        <v>450</v>
      </c>
    </row>
    <row r="63" spans="1:3" s="11" customFormat="1" ht="27.75" customHeight="1">
      <c r="A63" s="9" t="s">
        <v>79</v>
      </c>
      <c r="B63" s="10" t="s">
        <v>80</v>
      </c>
      <c r="C63" s="29">
        <v>225</v>
      </c>
    </row>
    <row r="64" spans="1:3" s="11" customFormat="1" ht="18" customHeight="1">
      <c r="A64" s="9" t="s">
        <v>83</v>
      </c>
      <c r="B64" s="10" t="s">
        <v>84</v>
      </c>
      <c r="C64" s="29">
        <v>900</v>
      </c>
    </row>
    <row r="65" spans="1:3" s="11" customFormat="1" ht="14.25" customHeight="1">
      <c r="A65" s="9" t="s">
        <v>85</v>
      </c>
      <c r="B65" s="10" t="s">
        <v>90</v>
      </c>
      <c r="C65" s="29">
        <v>748.65</v>
      </c>
    </row>
    <row r="66" spans="1:3" s="11" customFormat="1" ht="15.75" customHeight="1">
      <c r="A66" s="9" t="s">
        <v>86</v>
      </c>
      <c r="B66" s="10" t="s">
        <v>90</v>
      </c>
      <c r="C66" s="29">
        <v>3371.76</v>
      </c>
    </row>
    <row r="67" spans="1:3" s="11" customFormat="1" ht="15" customHeight="1">
      <c r="A67" s="9" t="s">
        <v>87</v>
      </c>
      <c r="B67" s="10" t="s">
        <v>91</v>
      </c>
      <c r="C67" s="29">
        <v>225</v>
      </c>
    </row>
    <row r="68" spans="1:3" s="11" customFormat="1" ht="14.25" customHeight="1">
      <c r="A68" s="9" t="s">
        <v>88</v>
      </c>
      <c r="B68" s="10" t="s">
        <v>92</v>
      </c>
      <c r="C68" s="29">
        <v>225</v>
      </c>
    </row>
    <row r="69" spans="1:3" s="11" customFormat="1" ht="28.5" customHeight="1">
      <c r="A69" s="9" t="s">
        <v>89</v>
      </c>
      <c r="B69" s="10" t="s">
        <v>93</v>
      </c>
      <c r="C69" s="29">
        <v>705</v>
      </c>
    </row>
    <row r="70" spans="1:3" s="11" customFormat="1" ht="19.5" customHeight="1">
      <c r="A70" s="9" t="s">
        <v>94</v>
      </c>
      <c r="B70" s="10" t="s">
        <v>99</v>
      </c>
      <c r="C70" s="29">
        <v>8150</v>
      </c>
    </row>
    <row r="71" spans="1:3" s="11" customFormat="1" ht="19.5" customHeight="1">
      <c r="A71" s="9" t="s">
        <v>95</v>
      </c>
      <c r="B71" s="10" t="s">
        <v>100</v>
      </c>
      <c r="C71" s="29">
        <v>6457.5</v>
      </c>
    </row>
    <row r="72" spans="1:3" s="11" customFormat="1" ht="19.5" customHeight="1">
      <c r="A72" s="9" t="s">
        <v>96</v>
      </c>
      <c r="B72" s="10" t="s">
        <v>101</v>
      </c>
      <c r="C72" s="29">
        <v>225</v>
      </c>
    </row>
    <row r="73" spans="1:3" s="11" customFormat="1" ht="31.5" customHeight="1">
      <c r="A73" s="9" t="s">
        <v>97</v>
      </c>
      <c r="B73" s="10" t="s">
        <v>102</v>
      </c>
      <c r="C73" s="29">
        <v>673.7</v>
      </c>
    </row>
    <row r="74" spans="1:3" s="11" customFormat="1" ht="19.5" customHeight="1">
      <c r="A74" s="9" t="s">
        <v>98</v>
      </c>
      <c r="B74" s="10" t="s">
        <v>103</v>
      </c>
      <c r="C74" s="29">
        <v>2938.95</v>
      </c>
    </row>
    <row r="75" spans="1:3" s="11" customFormat="1" ht="19.5" customHeight="1">
      <c r="A75" s="47" t="s">
        <v>107</v>
      </c>
      <c r="B75" s="48" t="s">
        <v>106</v>
      </c>
      <c r="C75" s="29"/>
    </row>
    <row r="76" spans="1:3" s="11" customFormat="1" ht="15" customHeight="1">
      <c r="A76" s="9" t="s">
        <v>108</v>
      </c>
      <c r="B76" s="10" t="s">
        <v>114</v>
      </c>
      <c r="C76" s="29">
        <v>1497.3</v>
      </c>
    </row>
    <row r="77" spans="1:3" s="11" customFormat="1" ht="15" customHeight="1">
      <c r="A77" s="9" t="s">
        <v>109</v>
      </c>
      <c r="B77" s="10" t="s">
        <v>114</v>
      </c>
      <c r="C77" s="29">
        <v>450</v>
      </c>
    </row>
    <row r="78" spans="1:3" s="11" customFormat="1" ht="15" customHeight="1">
      <c r="A78" s="9" t="s">
        <v>110</v>
      </c>
      <c r="B78" s="10" t="s">
        <v>115</v>
      </c>
      <c r="C78" s="29">
        <v>2363.84</v>
      </c>
    </row>
    <row r="79" spans="1:3" s="11" customFormat="1" ht="15" customHeight="1">
      <c r="A79" s="9" t="s">
        <v>111</v>
      </c>
      <c r="B79" s="10" t="s">
        <v>116</v>
      </c>
      <c r="C79" s="29">
        <v>450</v>
      </c>
    </row>
    <row r="80" spans="1:3" s="11" customFormat="1" ht="15" customHeight="1">
      <c r="A80" s="9" t="s">
        <v>112</v>
      </c>
      <c r="B80" s="10" t="s">
        <v>117</v>
      </c>
      <c r="C80" s="29">
        <v>450</v>
      </c>
    </row>
    <row r="81" spans="1:3" s="11" customFormat="1" ht="15" customHeight="1">
      <c r="A81" s="9" t="s">
        <v>108</v>
      </c>
      <c r="B81" s="10" t="s">
        <v>117</v>
      </c>
      <c r="C81" s="29">
        <v>1497.3</v>
      </c>
    </row>
    <row r="82" spans="1:3" s="11" customFormat="1" ht="29.25" customHeight="1">
      <c r="A82" s="9" t="s">
        <v>113</v>
      </c>
      <c r="B82" s="10" t="s">
        <v>118</v>
      </c>
      <c r="C82" s="29">
        <v>21045.3</v>
      </c>
    </row>
    <row r="83" spans="1:3" s="11" customFormat="1" ht="15" customHeight="1">
      <c r="A83" s="9" t="s">
        <v>119</v>
      </c>
      <c r="B83" s="10" t="s">
        <v>120</v>
      </c>
      <c r="C83" s="29">
        <v>6900</v>
      </c>
    </row>
    <row r="84" spans="1:3" s="11" customFormat="1" ht="15" customHeight="1">
      <c r="A84" s="9" t="s">
        <v>121</v>
      </c>
      <c r="B84" s="10" t="s">
        <v>122</v>
      </c>
      <c r="C84" s="29">
        <v>450</v>
      </c>
    </row>
    <row r="85" spans="1:3" s="11" customFormat="1" ht="15" customHeight="1">
      <c r="A85" s="9" t="s">
        <v>123</v>
      </c>
      <c r="B85" s="10" t="s">
        <v>124</v>
      </c>
      <c r="C85" s="29">
        <v>2085</v>
      </c>
    </row>
    <row r="86" spans="1:3" s="11" customFormat="1" ht="28.5" customHeight="1">
      <c r="A86" s="9" t="s">
        <v>125</v>
      </c>
      <c r="B86" s="10" t="s">
        <v>129</v>
      </c>
      <c r="C86" s="29">
        <v>374.3</v>
      </c>
    </row>
    <row r="87" spans="1:3" s="11" customFormat="1" ht="27" customHeight="1">
      <c r="A87" s="9" t="s">
        <v>126</v>
      </c>
      <c r="B87" s="10" t="s">
        <v>130</v>
      </c>
      <c r="C87" s="29">
        <v>7427.75</v>
      </c>
    </row>
    <row r="88" spans="1:3" s="11" customFormat="1" ht="23.25" customHeight="1">
      <c r="A88" s="9" t="s">
        <v>127</v>
      </c>
      <c r="B88" s="10" t="s">
        <v>131</v>
      </c>
      <c r="C88" s="29">
        <v>374.3</v>
      </c>
    </row>
    <row r="89" spans="1:3" s="11" customFormat="1" ht="15" customHeight="1">
      <c r="A89" s="9" t="s">
        <v>128</v>
      </c>
      <c r="B89" s="10" t="s">
        <v>132</v>
      </c>
      <c r="C89" s="29">
        <v>2245.95</v>
      </c>
    </row>
    <row r="90" spans="1:3" s="11" customFormat="1" ht="15" customHeight="1">
      <c r="A90" s="9" t="s">
        <v>135</v>
      </c>
      <c r="B90" s="10" t="s">
        <v>136</v>
      </c>
      <c r="C90" s="29">
        <v>299.46</v>
      </c>
    </row>
    <row r="91" spans="1:3" s="11" customFormat="1" ht="14.25" customHeight="1">
      <c r="A91" s="9"/>
      <c r="B91" s="10"/>
      <c r="C91" s="29"/>
    </row>
    <row r="92" spans="1:3" ht="15">
      <c r="A92" s="8" t="s">
        <v>31</v>
      </c>
      <c r="B92" s="18"/>
      <c r="C92" s="34">
        <f>SUM(C93:C95)</f>
        <v>1326.55</v>
      </c>
    </row>
    <row r="93" spans="1:3" ht="14.25">
      <c r="A93" s="16" t="s">
        <v>104</v>
      </c>
      <c r="B93" s="18" t="s">
        <v>105</v>
      </c>
      <c r="C93" s="29">
        <v>540</v>
      </c>
    </row>
    <row r="94" spans="1:3" ht="14.25">
      <c r="A94" s="16" t="s">
        <v>142</v>
      </c>
      <c r="B94" s="18" t="s">
        <v>140</v>
      </c>
      <c r="C94" s="29">
        <v>786.55</v>
      </c>
    </row>
    <row r="95" spans="1:3" ht="14.25">
      <c r="A95" s="16"/>
      <c r="B95" s="18"/>
      <c r="C95" s="29"/>
    </row>
    <row r="96" spans="1:3" ht="15">
      <c r="A96" s="8" t="s">
        <v>32</v>
      </c>
      <c r="B96" s="18"/>
      <c r="C96" s="35">
        <f>SUM(C97:C98)</f>
        <v>400</v>
      </c>
    </row>
    <row r="97" spans="1:3" ht="14.25">
      <c r="A97" s="9" t="s">
        <v>141</v>
      </c>
      <c r="B97" s="10" t="s">
        <v>140</v>
      </c>
      <c r="C97" s="44">
        <v>400</v>
      </c>
    </row>
    <row r="98" spans="1:3" ht="14.25">
      <c r="A98" s="16"/>
      <c r="B98" s="18"/>
      <c r="C98" s="29"/>
    </row>
    <row r="99" spans="1:3" ht="38.25">
      <c r="A99" s="14" t="s">
        <v>134</v>
      </c>
      <c r="B99" s="23"/>
      <c r="C99" s="25">
        <f>C20-C23</f>
        <v>-153796.01</v>
      </c>
    </row>
    <row r="101" spans="1:3" ht="12.75">
      <c r="A101" s="20" t="s">
        <v>27</v>
      </c>
      <c r="C101" s="21" t="s">
        <v>28</v>
      </c>
    </row>
    <row r="103" ht="12.75">
      <c r="A103" s="1" t="s">
        <v>18</v>
      </c>
    </row>
    <row r="104" spans="1:3" ht="12.75">
      <c r="A104" s="1" t="s">
        <v>19</v>
      </c>
      <c r="C104" t="s">
        <v>29</v>
      </c>
    </row>
    <row r="105" ht="12.75">
      <c r="C105" t="s">
        <v>20</v>
      </c>
    </row>
    <row r="108" ht="12.75">
      <c r="C108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2015-09-09T07:08:17Z</cp:lastPrinted>
  <dcterms:created xsi:type="dcterms:W3CDTF">1996-10-08T23:32:33Z</dcterms:created>
  <dcterms:modified xsi:type="dcterms:W3CDTF">2017-02-09T12:48:50Z</dcterms:modified>
  <cp:category/>
  <cp:version/>
  <cp:contentType/>
  <cp:contentStatus/>
</cp:coreProperties>
</file>