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осмонавтов,8" sheetId="1" r:id="rId1"/>
  </sheets>
  <definedNames/>
  <calcPr fullCalcOnLoad="1" refMode="R1C1"/>
</workbook>
</file>

<file path=xl/sharedStrings.xml><?xml version="1.0" encoding="utf-8"?>
<sst xmlns="http://schemas.openxmlformats.org/spreadsheetml/2006/main" count="57" uniqueCount="55">
  <si>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</si>
  <si>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</si>
  <si>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</si>
  <si>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</si>
  <si>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</si>
  <si>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</si>
  <si>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</si>
  <si>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</si>
  <si>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</si>
  <si>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</si>
  <si>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</si>
  <si>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</si>
  <si>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</si>
  <si>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</si>
  <si>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</si>
  <si>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</si>
  <si>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</si>
  <si>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</si>
  <si>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</si>
  <si>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</si>
  <si>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</si>
  <si>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</si>
  <si>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</si>
  <si>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</si>
  <si>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</si>
  <si>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Дезинсекция(по факту)</t>
  </si>
  <si>
    <t xml:space="preserve">     Дератизация</t>
  </si>
  <si>
    <t>по факту</t>
  </si>
  <si>
    <t xml:space="preserve">     Вывоз крупногабаритного мусора</t>
  </si>
  <si>
    <t xml:space="preserve">     Покос травы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</si>
  <si>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</si>
  <si>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</si>
  <si>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</si>
  <si>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</si>
  <si>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</si>
  <si>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</si>
  <si>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 xml:space="preserve">     Уборка придомовой территории, лестничных площадок</t>
  </si>
  <si>
    <t>электромонтажные работы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</si>
  <si>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Космонавтов, д.8  </t>
    </r>
    <r>
      <rPr>
        <b/>
        <sz val="12"/>
        <rFont val="Arial"/>
        <family val="2"/>
      </rPr>
      <t xml:space="preserve">   </t>
    </r>
  </si>
  <si>
    <t xml:space="preserve">     Чистка труб (13)</t>
  </si>
  <si>
    <t>материалы</t>
  </si>
  <si>
    <t>Долг по кап ремонту (кв.№3)</t>
  </si>
  <si>
    <t>2012г.</t>
  </si>
  <si>
    <t>Вознаграждение управляющей организации</t>
  </si>
  <si>
    <t>500=00 (ежемесячно)</t>
  </si>
  <si>
    <t>480=00 м3</t>
  </si>
  <si>
    <t>67=22 (квартал)</t>
  </si>
  <si>
    <t>11.02.2016г.</t>
  </si>
  <si>
    <t>Ремонт слуховых окон, потолка в корридоре</t>
  </si>
  <si>
    <t>30.09.2016г.</t>
  </si>
  <si>
    <t>Обследование труб в чердачном помещении</t>
  </si>
  <si>
    <t>27.10.2016г.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</si>
  <si>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2016 г.</t>
    </r>
  </si>
  <si>
    <t>На 01.01.17г. остаток оплаченных денежных средств собственников за содержание и ремонт жилого дома составляет</t>
  </si>
  <si>
    <t xml:space="preserve">     Вывоз ТБО (январь-декабрь)     ООО САХ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</si>
</sst>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9" fontId="0" fillId="10" borderId="10" xfId="0" applyNumberFormat="1" applyFill="1" applyBorder="1" applyAlignment="1">
      <alignment horizontal="left"/>
    </xf>
    <xf numFmtId="0" fontId="1" fillId="11" borderId="10" xfId="0" applyFont="1" applyFill="1" applyBorder="1" applyAlignment="1">
      <alignment/>
    </xf>
    <xf numFmtId="0" fontId="45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2" fontId="6" fillId="34" borderId="10" xfId="0" applyNumberFormat="1" applyFont="1" applyFill="1" applyBorder="1" applyAlignment="1">
      <alignment/>
    </xf>
    <xf numFmtId="4" fontId="6" fillId="33" borderId="10" xfId="0" applyNumberFormat="1" applyFont="1" applyFill="1" applyBorder="1" applyAlignment="1">
      <alignment/>
    </xf>
    <xf numFmtId="4" fontId="46" fillId="0" borderId="10" xfId="0" applyNumberFormat="1" applyFont="1" applyBorder="1" applyAlignment="1">
      <alignment horizontal="center"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ont="1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4" fontId="0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6"/>
  <sheetViews>
    <sheetView tabSelected="1" zoomScalePageLayoutView="0" workbookViewId="0" topLeftCell="A1">
      <selection activeCell="A2" sqref="A2:C2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5" t="s">
        <v>0</v>
      </c>
      <c r="B1" s="45"/>
      <c r="C1" s="45"/>
    </row>
    <row r="2" spans="1:3" ht="24" customHeight="1">
      <c r="A2" s="45" t="s">
        <v>38</v>
      </c>
      <c r="B2" s="45"/>
      <c r="C2" s="45"/>
    </row>
    <row r="3" spans="1:3" ht="15.75">
      <c r="A3" s="45" t="s">
        <v>52</v>
      </c>
      <c r="B3" s="45"/>
      <c r="C3" s="45"/>
    </row>
    <row r="5" spans="2:3" ht="12.75">
      <c r="B5" s="1" t="s">
        <v>1</v>
      </c>
      <c r="C5" s="2">
        <v>336.1</v>
      </c>
    </row>
    <row r="6" spans="2:3" ht="25.5">
      <c r="B6" s="1" t="s">
        <v>2</v>
      </c>
      <c r="C6" s="2"/>
    </row>
    <row r="7" spans="2:3" ht="12.75">
      <c r="B7" s="1" t="s">
        <v>3</v>
      </c>
      <c r="C7" s="2">
        <f>C5+C6</f>
        <v>336.1</v>
      </c>
    </row>
    <row r="8" spans="2:3" ht="12.75">
      <c r="B8" s="1" t="s">
        <v>4</v>
      </c>
      <c r="C8">
        <v>8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35">
        <v>27897.2</v>
      </c>
    </row>
    <row r="12" spans="1:3" ht="12.75">
      <c r="A12" s="3" t="s">
        <v>7</v>
      </c>
      <c r="B12" s="4"/>
      <c r="C12" s="12">
        <v>40332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40332</v>
      </c>
    </row>
    <row r="15" spans="1:3" ht="12.75">
      <c r="A15" s="3" t="s">
        <v>10</v>
      </c>
      <c r="B15" s="39"/>
      <c r="C15" s="5">
        <v>37651.27</v>
      </c>
    </row>
    <row r="16" spans="1:3" ht="12.75">
      <c r="A16" s="3" t="s">
        <v>11</v>
      </c>
      <c r="B16" s="4"/>
      <c r="C16" s="23"/>
    </row>
    <row r="17" spans="1:3" ht="12.75">
      <c r="A17" s="40" t="s">
        <v>12</v>
      </c>
      <c r="B17" s="41"/>
      <c r="C17" s="42">
        <f>SUM(C15:C16)</f>
        <v>37651.27</v>
      </c>
    </row>
    <row r="18" spans="1:3" ht="12.75">
      <c r="A18" s="14" t="s">
        <v>13</v>
      </c>
      <c r="B18" s="15"/>
      <c r="C18" s="26">
        <f>C11+C17</f>
        <v>65548.47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26931.21</v>
      </c>
    </row>
    <row r="22" spans="1:3" ht="14.25">
      <c r="A22" s="7" t="s">
        <v>16</v>
      </c>
      <c r="B22" s="4"/>
      <c r="C22" s="27"/>
    </row>
    <row r="23" spans="1:3" ht="15">
      <c r="A23" s="13" t="s">
        <v>43</v>
      </c>
      <c r="B23" s="21">
        <v>0.15</v>
      </c>
      <c r="C23" s="28">
        <f>C14*0.15</f>
        <v>6049.8</v>
      </c>
    </row>
    <row r="24" spans="1:3" ht="25.5">
      <c r="A24" s="13" t="s">
        <v>24</v>
      </c>
      <c r="B24" s="17"/>
      <c r="C24" s="28">
        <f>C26+C27+C33+C36+C38+C43+C45</f>
        <v>20881.41</v>
      </c>
    </row>
    <row r="25" spans="1:3" ht="14.25">
      <c r="A25" s="7" t="s">
        <v>16</v>
      </c>
      <c r="B25" s="4"/>
      <c r="C25" s="27"/>
    </row>
    <row r="26" spans="1:3" ht="15">
      <c r="A26" s="8" t="s">
        <v>35</v>
      </c>
      <c r="B26" s="32">
        <v>0.01</v>
      </c>
      <c r="C26" s="34">
        <v>438.96</v>
      </c>
    </row>
    <row r="27" spans="1:3" ht="15">
      <c r="A27" s="8" t="s">
        <v>17</v>
      </c>
      <c r="B27" s="4"/>
      <c r="C27" s="34">
        <f>SUM(C28:C32)</f>
        <v>13243.15</v>
      </c>
    </row>
    <row r="28" spans="1:3" ht="14.25">
      <c r="A28" s="16" t="s">
        <v>26</v>
      </c>
      <c r="B28" s="18" t="s">
        <v>46</v>
      </c>
      <c r="C28" s="29">
        <v>268.88</v>
      </c>
    </row>
    <row r="29" spans="1:3" ht="14.25">
      <c r="A29" s="16" t="s">
        <v>25</v>
      </c>
      <c r="B29" s="18" t="s">
        <v>27</v>
      </c>
      <c r="C29" s="29"/>
    </row>
    <row r="30" spans="1:3" ht="14.25">
      <c r="A30" s="16" t="s">
        <v>39</v>
      </c>
      <c r="B30" s="18" t="s">
        <v>47</v>
      </c>
      <c r="C30" s="29">
        <v>2462.27</v>
      </c>
    </row>
    <row r="31" spans="1:3" ht="14.25" customHeight="1">
      <c r="A31" s="16" t="s">
        <v>54</v>
      </c>
      <c r="B31" s="43" t="s">
        <v>45</v>
      </c>
      <c r="C31" s="29">
        <v>10512</v>
      </c>
    </row>
    <row r="32" spans="1:3" ht="14.25">
      <c r="A32" s="16" t="s">
        <v>28</v>
      </c>
      <c r="B32" s="18" t="s">
        <v>27</v>
      </c>
      <c r="C32" s="29"/>
    </row>
    <row r="33" spans="1:3" ht="15">
      <c r="A33" s="8" t="s">
        <v>18</v>
      </c>
      <c r="B33" s="4"/>
      <c r="C33" s="34">
        <f>SUM(C34+C35)</f>
        <v>0</v>
      </c>
    </row>
    <row r="34" spans="1:3" ht="14.25">
      <c r="A34" s="16" t="s">
        <v>36</v>
      </c>
      <c r="B34" s="18"/>
      <c r="C34" s="29"/>
    </row>
    <row r="35" spans="1:3" ht="14.25">
      <c r="A35" s="16" t="s">
        <v>29</v>
      </c>
      <c r="B35" s="4"/>
      <c r="C35" s="29"/>
    </row>
    <row r="36" spans="1:3" ht="15">
      <c r="A36" s="8" t="s">
        <v>19</v>
      </c>
      <c r="B36" s="4"/>
      <c r="C36" s="34">
        <f>SUM(C37:C37)</f>
        <v>6000</v>
      </c>
    </row>
    <row r="37" spans="1:3" ht="14.25">
      <c r="A37" s="16" t="s">
        <v>30</v>
      </c>
      <c r="B37" s="18" t="s">
        <v>44</v>
      </c>
      <c r="C37" s="29">
        <v>6000</v>
      </c>
    </row>
    <row r="38" spans="1:3" ht="25.5">
      <c r="A38" s="8" t="s">
        <v>31</v>
      </c>
      <c r="B38" s="4"/>
      <c r="C38" s="34">
        <f>SUM(C39:C42)</f>
        <v>1199.3</v>
      </c>
    </row>
    <row r="39" spans="1:4" s="11" customFormat="1" ht="14.25">
      <c r="A39" s="9" t="s">
        <v>41</v>
      </c>
      <c r="B39" s="10" t="s">
        <v>42</v>
      </c>
      <c r="C39" s="29"/>
      <c r="D39" s="44">
        <v>4407</v>
      </c>
    </row>
    <row r="40" spans="1:4" s="11" customFormat="1" ht="14.25">
      <c r="A40" s="9" t="s">
        <v>48</v>
      </c>
      <c r="B40" s="10" t="s">
        <v>49</v>
      </c>
      <c r="C40" s="29">
        <v>749.3</v>
      </c>
      <c r="D40" s="44"/>
    </row>
    <row r="41" spans="1:4" s="11" customFormat="1" ht="14.25">
      <c r="A41" s="9" t="s">
        <v>50</v>
      </c>
      <c r="B41" s="10" t="s">
        <v>51</v>
      </c>
      <c r="C41" s="29">
        <v>450</v>
      </c>
      <c r="D41" s="44"/>
    </row>
    <row r="42" spans="1:3" s="11" customFormat="1" ht="14.25">
      <c r="A42" s="9"/>
      <c r="B42" s="10"/>
      <c r="C42" s="29"/>
    </row>
    <row r="43" spans="1:3" ht="15">
      <c r="A43" s="8" t="s">
        <v>37</v>
      </c>
      <c r="B43" s="18"/>
      <c r="C43" s="34">
        <f>SUM(C44:C44)</f>
        <v>0</v>
      </c>
    </row>
    <row r="44" spans="1:3" ht="14.25">
      <c r="A44" s="16"/>
      <c r="B44" s="18"/>
      <c r="C44" s="29"/>
    </row>
    <row r="45" spans="1:3" ht="15">
      <c r="A45" s="8" t="s">
        <v>40</v>
      </c>
      <c r="B45" s="18"/>
      <c r="C45" s="33">
        <f>SUM(C46:C46)</f>
        <v>0</v>
      </c>
    </row>
    <row r="46" spans="1:3" ht="14.25">
      <c r="A46" s="16"/>
      <c r="B46" s="18"/>
      <c r="C46" s="29"/>
    </row>
    <row r="47" spans="1:3" ht="38.25">
      <c r="A47" s="14" t="s">
        <v>53</v>
      </c>
      <c r="B47" s="22"/>
      <c r="C47" s="25">
        <f>C18-C21</f>
        <v>38617.26</v>
      </c>
    </row>
    <row r="49" spans="1:3" ht="12.75">
      <c r="A49" s="19" t="s">
        <v>32</v>
      </c>
      <c r="C49" s="20" t="s">
        <v>33</v>
      </c>
    </row>
    <row r="51" ht="12.75">
      <c r="A51" s="1" t="s">
        <v>20</v>
      </c>
    </row>
    <row r="52" spans="1:3" ht="12.75">
      <c r="A52" s="1" t="s">
        <v>21</v>
      </c>
      <c r="C52" t="s">
        <v>34</v>
      </c>
    </row>
    <row r="53" ht="12.75">
      <c r="C53" t="s">
        <v>22</v>
      </c>
    </row>
    <row r="56" ht="12.75">
      <c r="C56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2016-02-18T11:43:25Z</cp:lastPrinted>
  <dcterms:created xsi:type="dcterms:W3CDTF">1996-10-08T23:32:33Z</dcterms:created>
  <dcterms:modified xsi:type="dcterms:W3CDTF">2017-02-09T08:47:15Z</dcterms:modified>
  <cp:category/>
  <cp:version/>
  <cp:contentType/>
  <cp:contentStatus/>
</cp:coreProperties>
</file>