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20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<sst xmlns="http://schemas.openxmlformats.org/spreadsheetml/2006/main" count="165" uniqueCount="151">
  <si>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</si>
  <si>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</si>
  <si>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</si>
  <si>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</si>
  <si>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</si>
  <si>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</si>
  <si>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</si>
  <si>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</si>
  <si>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</si>
  <si>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</si>
  <si>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</si>
  <si>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</si>
  <si>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</si>
  <si>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</si>
  <si>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</si>
  <si>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</si>
  <si>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</si>
  <si>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</si>
  <si>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</si>
  <si>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</si>
  <si>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</si>
  <si>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</si>
  <si>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</si>
  <si>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</si>
  <si>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</si>
  <si>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</si>
  <si>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</si>
  <si>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</si>
  <si>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</si>
  <si>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</si>
  <si>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</si>
  <si>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</si>
  <si>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</si>
  <si>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</si>
  <si>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д.20  </t>
    </r>
    <r>
      <rPr>
        <b/>
        <sz val="12"/>
        <rFont val="Arial"/>
        <family val="2"/>
      </rPr>
      <t xml:space="preserve">   </t>
    </r>
  </si>
  <si>
    <t>2000=00 (ежемесячно)</t>
  </si>
  <si>
    <t xml:space="preserve">     Дезинсекция подвала</t>
  </si>
  <si>
    <t>октябрь</t>
  </si>
  <si>
    <t xml:space="preserve">     доставка песка для подсыпки тротуаров с погрузкой и разгрузкой</t>
  </si>
  <si>
    <t>электромонтажные работы</t>
  </si>
  <si>
    <t xml:space="preserve">     Вывоз  мусора (тракторная телега)</t>
  </si>
  <si>
    <t xml:space="preserve">     Обслуживание внутридомового газового оборудования </t>
  </si>
  <si>
    <t>2015г.</t>
  </si>
  <si>
    <t>(45=00.за1чел) ежемесячно</t>
  </si>
  <si>
    <t>выезд, обследования по заявке кв.№57 - течь в соседнюю квартиру.</t>
  </si>
  <si>
    <t>12.02.2016г.</t>
  </si>
  <si>
    <t>328=88 (квартал)</t>
  </si>
  <si>
    <t>31.03.2016г.</t>
  </si>
  <si>
    <t>услуги почты</t>
  </si>
  <si>
    <t>осмотр подвального помещения (по заявке подъезд №4 запах канализации в подвале)</t>
  </si>
  <si>
    <t>01.04.2016г.</t>
  </si>
  <si>
    <t>29.04.2016г.</t>
  </si>
  <si>
    <t>ремонт мусорного ящика</t>
  </si>
  <si>
    <t>изготовление ключей</t>
  </si>
  <si>
    <t>10.05.2016г.</t>
  </si>
  <si>
    <t>13.05.2016г.</t>
  </si>
  <si>
    <t>17.05.2016г.</t>
  </si>
  <si>
    <t>18.05.2016г.</t>
  </si>
  <si>
    <t>30.05.2016г.</t>
  </si>
  <si>
    <t>отключение системы отопления</t>
  </si>
  <si>
    <t>чистка канализации тросом дл=5м Ф110</t>
  </si>
  <si>
    <t>разбор кладовой в подвале (под установку теплосчетчика)</t>
  </si>
  <si>
    <t>чистка канализации тросом (4  подъезд)</t>
  </si>
  <si>
    <t>устранение течи полотенцесушителя ( кв.№12,40)</t>
  </si>
  <si>
    <t>чистка канализации тросом (2-3  подъезд)</t>
  </si>
  <si>
    <t>выезд, перекрытие системы ГВС</t>
  </si>
  <si>
    <t>изготовление бокса, установка дверей, петель, навесов</t>
  </si>
  <si>
    <t>заблиновка элеватора</t>
  </si>
  <si>
    <t>обследование дворовой сети, промывка (заявка - течь канализации на улице у подъезда №4) машиной МУП Водоканал</t>
  </si>
  <si>
    <t>21.04.2016г.</t>
  </si>
  <si>
    <t>протяжка резьбовых соединений у полотенцесушителя (кв.№22)</t>
  </si>
  <si>
    <t>затяжка резьбового соединения на стояке ГВС (заявка кв.№3  - течет разъемное соединение на ГВС)</t>
  </si>
  <si>
    <t>устранение течи полотенцесушителя (заявка кв.№13)</t>
  </si>
  <si>
    <t>осмотр подвала на предмет утечки канализации (1 подъезд)</t>
  </si>
  <si>
    <t>запуск системы ГВС</t>
  </si>
  <si>
    <t>спуск воздуха на ГВС, чистка канализации Ф110 (4 подъезд)</t>
  </si>
  <si>
    <t>01.06.2016г.</t>
  </si>
  <si>
    <t>02.06.2016г.</t>
  </si>
  <si>
    <t>07.06.2016г.</t>
  </si>
  <si>
    <t>10.06.20016г.</t>
  </si>
  <si>
    <t>19.06.2016г.</t>
  </si>
  <si>
    <t>20.06.2016г.</t>
  </si>
  <si>
    <t>промывка и опрессовка системы отопления (2 элеватора)</t>
  </si>
  <si>
    <t>установка балансировочного клапана Ф50, врезка термометра, манометра, изготовление двух катушек Ф50 (2 элеватор)</t>
  </si>
  <si>
    <t>спуск воздуха (заявка кв.№19, №40, №36 - нет горячей воды)</t>
  </si>
  <si>
    <t>04.08.2016г.</t>
  </si>
  <si>
    <t>07.08.2016г.</t>
  </si>
  <si>
    <t>17-22.08.2016г.</t>
  </si>
  <si>
    <t>31.08.2016г.</t>
  </si>
  <si>
    <t>метла</t>
  </si>
  <si>
    <t>август</t>
  </si>
  <si>
    <t>замена крыловых задвижек Ф50 (2 элеватор)</t>
  </si>
  <si>
    <t>02.09.2016г.</t>
  </si>
  <si>
    <t>установка балансировочного клапана (1 элеватр)</t>
  </si>
  <si>
    <t>07.09.2016г.</t>
  </si>
  <si>
    <t>сентябрь</t>
  </si>
  <si>
    <t>запуск системы отопления, пуско - наладочные работы</t>
  </si>
  <si>
    <t>14.09.2016г.</t>
  </si>
  <si>
    <t>замена запорной арматуры на вводе в дом ХВ</t>
  </si>
  <si>
    <t>16.09.2016г.</t>
  </si>
  <si>
    <t>принятие теплосчетчика к учету, опломбировка, снятие начальных показаний</t>
  </si>
  <si>
    <t>28.09.2016г.</t>
  </si>
  <si>
    <t>замена крана на системе ГВС,  остановка  и запуск системы ГВС</t>
  </si>
  <si>
    <t>чистка желобов и водостоков</t>
  </si>
  <si>
    <t>снятие показаний узлов учета ТЭ</t>
  </si>
  <si>
    <t>24.10.2016г.</t>
  </si>
  <si>
    <t>открытие системы отопления</t>
  </si>
  <si>
    <t>установка сливного крана на стояке отопления</t>
  </si>
  <si>
    <t>спуск воздуха из системы отопления</t>
  </si>
  <si>
    <t>установка стоек</t>
  </si>
  <si>
    <t>13.10.2016г.</t>
  </si>
  <si>
    <t>13.102016г.</t>
  </si>
  <si>
    <t>20, 26.10.2016г.</t>
  </si>
  <si>
    <t>изготовление ключа</t>
  </si>
  <si>
    <t>чистка мусоропровода</t>
  </si>
  <si>
    <t>19.05.2016г.</t>
  </si>
  <si>
    <t>26.09.2016г.</t>
  </si>
  <si>
    <t>17.10.2016г.</t>
  </si>
  <si>
    <t>спуск воздуха из системы отопления (2 подъезд)</t>
  </si>
  <si>
    <t>проверка контактов выключателя</t>
  </si>
  <si>
    <t>замена кранов на стояках ГВС Ф1";  Ф1/2"</t>
  </si>
  <si>
    <t>спуск воздуха из системы ГВС кв.№16 - №28 (холодный полотенцесушитель)</t>
  </si>
  <si>
    <t>15.11.2016г.</t>
  </si>
  <si>
    <t>24.11.2016г.</t>
  </si>
  <si>
    <t>25.11.2016г.</t>
  </si>
  <si>
    <r>
      <t>Долг ЦВ кв.№</t>
    </r>
    <r>
      <rPr>
        <sz val="10"/>
        <rFont val="Arial"/>
        <family val="2"/>
      </rPr>
      <t>42</t>
    </r>
    <r>
      <rPr>
        <sz val="10"/>
        <rFont val="Arial"/>
        <family val="2"/>
      </rPr>
      <t>,54</t>
    </r>
  </si>
  <si>
    <t>Ремонт домофона подъезд №1,2</t>
  </si>
  <si>
    <t>21.11.2016г.</t>
  </si>
  <si>
    <t xml:space="preserve">     Председатель совета дома      </t>
  </si>
  <si>
    <t xml:space="preserve">     Уборка придомовой территории                  </t>
  </si>
  <si>
    <t>апрель</t>
  </si>
  <si>
    <t>замена стояка канализации в квартире №6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</si>
  <si>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2016 г.</t>
    </r>
  </si>
  <si>
    <t>На 01.01.17г. остаток оплаченных денежных средств собственников за содержание и ремонт жилого дома составляет</t>
  </si>
  <si>
    <t>спуск воздуха из системы ГВС (заявка кв.№32-44)</t>
  </si>
  <si>
    <t>27.11.2016г.</t>
  </si>
  <si>
    <t>24.10.2016г.; 19.12.2016г.</t>
  </si>
  <si>
    <t>почтовые расходы</t>
  </si>
  <si>
    <t>декабрь</t>
  </si>
  <si>
    <t>январь - декабрь</t>
  </si>
  <si>
    <t xml:space="preserve">     Вывоз ТБО (январь - декабрь)</t>
  </si>
  <si>
    <t xml:space="preserve">     Тех  обслуживание ВДГО</t>
  </si>
  <si>
    <t>08.12.2016г.</t>
  </si>
  <si>
    <t>обследование гидроизоляции вводов ЭТС, Водоканал, Волог сбытов компании</t>
  </si>
  <si>
    <t>затяжка резьбового соединения у полотенцесушителя (заявка кв.№8)</t>
  </si>
  <si>
    <t>материалы, прочие услуги</t>
  </si>
  <si>
    <t>март</t>
  </si>
  <si>
    <t>зашивка окон в подвале досками, ДВП</t>
  </si>
  <si>
    <t>08.11.2016г.</t>
  </si>
  <si>
    <t>бумага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</si>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</sst>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9" fillId="0" borderId="0" xfId="0" applyNumberFormat="1" applyFont="1" applyAlignment="1">
      <alignment horizontal="center" vertical="center"/>
    </xf>
    <xf numFmtId="4" fontId="50" fillId="0" borderId="10" xfId="0" applyNumberFormat="1" applyFont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34</v>
      </c>
      <c r="B2" s="50"/>
      <c r="C2" s="50"/>
    </row>
    <row r="3" spans="1:3" ht="15.75">
      <c r="A3" s="50" t="s">
        <v>132</v>
      </c>
      <c r="B3" s="50"/>
      <c r="C3" s="50"/>
    </row>
    <row r="5" spans="2:3" ht="12.75">
      <c r="B5" s="1" t="s">
        <v>1</v>
      </c>
      <c r="C5" s="2">
        <v>2807.7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2807.7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-104979.01</v>
      </c>
    </row>
    <row r="12" spans="1:3" ht="12.75">
      <c r="A12" s="3" t="s">
        <v>7</v>
      </c>
      <c r="B12" s="4"/>
      <c r="C12" s="12">
        <v>606463.2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606463.2</v>
      </c>
    </row>
    <row r="15" spans="1:3" ht="12.75">
      <c r="A15" s="3" t="s">
        <v>10</v>
      </c>
      <c r="B15" s="38"/>
      <c r="C15" s="5">
        <v>565915.33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565915.33</v>
      </c>
    </row>
    <row r="18" spans="1:3" ht="12.75">
      <c r="A18" s="14" t="s">
        <v>13</v>
      </c>
      <c r="B18" s="15"/>
      <c r="C18" s="26">
        <f>C11+C17</f>
        <v>460936.31999999995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461160.6199999999</v>
      </c>
    </row>
    <row r="22" spans="1:3" ht="14.25">
      <c r="A22" s="7" t="s">
        <v>16</v>
      </c>
      <c r="B22" s="4"/>
      <c r="C22" s="27"/>
    </row>
    <row r="23" spans="1:3" ht="15">
      <c r="A23" s="13" t="s">
        <v>33</v>
      </c>
      <c r="B23" s="21">
        <v>0.15</v>
      </c>
      <c r="C23" s="28">
        <f>C14*0.15</f>
        <v>90969.48</v>
      </c>
    </row>
    <row r="24" spans="1:3" ht="25.5">
      <c r="A24" s="13" t="s">
        <v>24</v>
      </c>
      <c r="B24" s="17"/>
      <c r="C24" s="28">
        <f>C26+C27+C34+C37+C41+C90+C92</f>
        <v>370191.1399999999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5738.01</v>
      </c>
    </row>
    <row r="27" spans="1:3" ht="15">
      <c r="A27" s="8" t="s">
        <v>17</v>
      </c>
      <c r="B27" s="4"/>
      <c r="C27" s="33">
        <f>SUM(C28:C33)</f>
        <v>96327.51999999999</v>
      </c>
    </row>
    <row r="28" spans="1:3" ht="14.25">
      <c r="A28" s="16" t="s">
        <v>25</v>
      </c>
      <c r="B28" s="18" t="s">
        <v>46</v>
      </c>
      <c r="C28" s="29">
        <v>1315.52</v>
      </c>
    </row>
    <row r="29" spans="1:3" ht="14.25">
      <c r="A29" s="16" t="s">
        <v>36</v>
      </c>
      <c r="B29" s="18"/>
      <c r="C29" s="29"/>
    </row>
    <row r="30" spans="1:3" ht="14.25">
      <c r="A30" s="16" t="s">
        <v>128</v>
      </c>
      <c r="B30" s="18" t="s">
        <v>139</v>
      </c>
      <c r="C30" s="29">
        <v>50232</v>
      </c>
    </row>
    <row r="31" spans="1:3" ht="14.25">
      <c r="A31" s="16" t="s">
        <v>26</v>
      </c>
      <c r="B31" s="18"/>
      <c r="C31" s="29"/>
    </row>
    <row r="32" spans="1:3" ht="14.25" customHeight="1">
      <c r="A32" s="16" t="s">
        <v>140</v>
      </c>
      <c r="B32" s="43" t="s">
        <v>43</v>
      </c>
      <c r="C32" s="29">
        <v>41580</v>
      </c>
    </row>
    <row r="33" spans="1:3" ht="14.25">
      <c r="A33" s="16" t="s">
        <v>40</v>
      </c>
      <c r="B33" s="18" t="s">
        <v>130</v>
      </c>
      <c r="C33" s="29">
        <v>3200</v>
      </c>
    </row>
    <row r="34" spans="1:3" ht="15">
      <c r="A34" s="8" t="s">
        <v>18</v>
      </c>
      <c r="B34" s="4"/>
      <c r="C34" s="33">
        <f>SUM(C35+C36)</f>
        <v>65881.2</v>
      </c>
    </row>
    <row r="35" spans="1:3" ht="14.25">
      <c r="A35" s="16" t="s">
        <v>129</v>
      </c>
      <c r="B35" s="18" t="s">
        <v>139</v>
      </c>
      <c r="C35" s="29">
        <v>65881.2</v>
      </c>
    </row>
    <row r="36" spans="1:3" ht="25.5">
      <c r="A36" s="16" t="s">
        <v>38</v>
      </c>
      <c r="B36" s="4"/>
      <c r="C36" s="29"/>
    </row>
    <row r="37" spans="1:3" ht="15">
      <c r="A37" s="8" t="s">
        <v>19</v>
      </c>
      <c r="B37" s="4"/>
      <c r="C37" s="33">
        <f>SUM(C38:C40)</f>
        <v>63134.8</v>
      </c>
    </row>
    <row r="38" spans="1:3" ht="14.25">
      <c r="A38" s="16" t="s">
        <v>27</v>
      </c>
      <c r="B38" s="18" t="s">
        <v>35</v>
      </c>
      <c r="C38" s="29">
        <v>24000</v>
      </c>
    </row>
    <row r="39" spans="1:3" ht="14.25">
      <c r="A39" s="16" t="s">
        <v>41</v>
      </c>
      <c r="B39" s="18"/>
      <c r="C39" s="29">
        <v>39087.94</v>
      </c>
    </row>
    <row r="40" spans="1:3" ht="14.25">
      <c r="A40" s="16" t="s">
        <v>141</v>
      </c>
      <c r="B40" s="18" t="s">
        <v>142</v>
      </c>
      <c r="C40" s="29">
        <v>46.86</v>
      </c>
    </row>
    <row r="41" spans="1:10" ht="25.5">
      <c r="A41" s="8" t="s">
        <v>28</v>
      </c>
      <c r="B41" s="4"/>
      <c r="C41" s="33">
        <f>SUM(C42:C89)</f>
        <v>137979.38999999998</v>
      </c>
      <c r="J41" s="2"/>
    </row>
    <row r="42" spans="1:10" s="11" customFormat="1" ht="14.25">
      <c r="A42" s="9" t="s">
        <v>125</v>
      </c>
      <c r="B42" s="10" t="s">
        <v>42</v>
      </c>
      <c r="C42" s="49">
        <v>-5476.54</v>
      </c>
      <c r="D42" s="48">
        <v>7468.72</v>
      </c>
      <c r="J42" s="42"/>
    </row>
    <row r="43" spans="1:10" s="11" customFormat="1" ht="14.25">
      <c r="A43" s="9" t="s">
        <v>104</v>
      </c>
      <c r="B43" s="10" t="s">
        <v>136</v>
      </c>
      <c r="C43" s="29">
        <v>337.5</v>
      </c>
      <c r="D43" s="48"/>
      <c r="J43" s="42"/>
    </row>
    <row r="44" spans="1:10" s="11" customFormat="1" ht="25.5">
      <c r="A44" s="9" t="s">
        <v>44</v>
      </c>
      <c r="B44" s="10" t="s">
        <v>45</v>
      </c>
      <c r="C44" s="29">
        <v>225</v>
      </c>
      <c r="J44" s="42"/>
    </row>
    <row r="45" spans="1:10" s="11" customFormat="1" ht="25.5">
      <c r="A45" s="9" t="s">
        <v>143</v>
      </c>
      <c r="B45" s="10" t="s">
        <v>47</v>
      </c>
      <c r="C45" s="29">
        <v>225</v>
      </c>
      <c r="J45" s="42"/>
    </row>
    <row r="46" spans="1:10" s="11" customFormat="1" ht="30" customHeight="1">
      <c r="A46" s="9" t="s">
        <v>49</v>
      </c>
      <c r="B46" s="10" t="s">
        <v>50</v>
      </c>
      <c r="C46" s="29">
        <v>225</v>
      </c>
      <c r="J46" s="42"/>
    </row>
    <row r="47" spans="1:10" s="11" customFormat="1" ht="41.25" customHeight="1">
      <c r="A47" s="9" t="s">
        <v>68</v>
      </c>
      <c r="B47" s="10" t="s">
        <v>51</v>
      </c>
      <c r="C47" s="29">
        <v>5450</v>
      </c>
      <c r="J47" s="42"/>
    </row>
    <row r="48" spans="1:10" s="11" customFormat="1" ht="14.25">
      <c r="A48" s="9" t="s">
        <v>52</v>
      </c>
      <c r="B48" s="10" t="s">
        <v>69</v>
      </c>
      <c r="C48" s="29">
        <v>700</v>
      </c>
      <c r="J48" s="42"/>
    </row>
    <row r="49" spans="1:10" s="11" customFormat="1" ht="14.25">
      <c r="A49" s="9" t="s">
        <v>59</v>
      </c>
      <c r="B49" s="10" t="s">
        <v>54</v>
      </c>
      <c r="C49" s="29">
        <v>225</v>
      </c>
      <c r="J49" s="42"/>
    </row>
    <row r="50" spans="1:10" s="11" customFormat="1" ht="14.25">
      <c r="A50" s="9" t="s">
        <v>60</v>
      </c>
      <c r="B50" s="10" t="s">
        <v>54</v>
      </c>
      <c r="C50" s="29">
        <v>898.65</v>
      </c>
      <c r="J50" s="42"/>
    </row>
    <row r="51" spans="1:10" s="11" customFormat="1" ht="14.25">
      <c r="A51" s="9" t="s">
        <v>61</v>
      </c>
      <c r="B51" s="10" t="s">
        <v>55</v>
      </c>
      <c r="C51" s="29">
        <v>1497.3</v>
      </c>
      <c r="J51" s="42"/>
    </row>
    <row r="52" spans="1:10" s="11" customFormat="1" ht="14.25">
      <c r="A52" s="9" t="s">
        <v>62</v>
      </c>
      <c r="B52" s="10" t="s">
        <v>56</v>
      </c>
      <c r="C52" s="29">
        <v>1497.3</v>
      </c>
      <c r="J52" s="42"/>
    </row>
    <row r="53" spans="1:10" s="11" customFormat="1" ht="14.25">
      <c r="A53" s="9" t="s">
        <v>63</v>
      </c>
      <c r="B53" s="10" t="s">
        <v>56</v>
      </c>
      <c r="C53" s="29">
        <v>450</v>
      </c>
      <c r="J53" s="42"/>
    </row>
    <row r="54" spans="1:10" s="11" customFormat="1" ht="14.25">
      <c r="A54" s="9" t="s">
        <v>64</v>
      </c>
      <c r="B54" s="10" t="s">
        <v>56</v>
      </c>
      <c r="C54" s="29">
        <v>1737.3</v>
      </c>
      <c r="J54" s="42"/>
    </row>
    <row r="55" spans="1:10" s="11" customFormat="1" ht="14.25">
      <c r="A55" s="9" t="s">
        <v>65</v>
      </c>
      <c r="B55" s="10" t="s">
        <v>56</v>
      </c>
      <c r="C55" s="29">
        <v>450</v>
      </c>
      <c r="J55" s="42"/>
    </row>
    <row r="56" spans="1:10" s="11" customFormat="1" ht="14.25">
      <c r="A56" s="9" t="s">
        <v>66</v>
      </c>
      <c r="B56" s="10" t="s">
        <v>57</v>
      </c>
      <c r="C56" s="29">
        <v>4866.14</v>
      </c>
      <c r="J56" s="42"/>
    </row>
    <row r="57" spans="1:10" s="11" customFormat="1" ht="14.25">
      <c r="A57" s="9" t="s">
        <v>67</v>
      </c>
      <c r="B57" s="10" t="s">
        <v>58</v>
      </c>
      <c r="C57" s="29">
        <v>490</v>
      </c>
      <c r="J57" s="42"/>
    </row>
    <row r="58" spans="1:10" s="11" customFormat="1" ht="14.25">
      <c r="A58" s="9" t="s">
        <v>52</v>
      </c>
      <c r="B58" s="10" t="s">
        <v>115</v>
      </c>
      <c r="C58" s="29">
        <v>975</v>
      </c>
      <c r="J58" s="42"/>
    </row>
    <row r="59" spans="1:10" s="11" customFormat="1" ht="21" customHeight="1">
      <c r="A59" s="9" t="s">
        <v>70</v>
      </c>
      <c r="B59" s="10" t="s">
        <v>76</v>
      </c>
      <c r="C59" s="29">
        <v>225</v>
      </c>
      <c r="J59" s="42"/>
    </row>
    <row r="60" spans="1:10" s="11" customFormat="1" ht="25.5">
      <c r="A60" s="9" t="s">
        <v>71</v>
      </c>
      <c r="B60" s="10" t="s">
        <v>77</v>
      </c>
      <c r="C60" s="29">
        <v>225</v>
      </c>
      <c r="J60" s="42"/>
    </row>
    <row r="61" spans="1:10" s="11" customFormat="1" ht="25.5">
      <c r="A61" s="9" t="s">
        <v>144</v>
      </c>
      <c r="B61" s="10" t="s">
        <v>78</v>
      </c>
      <c r="C61" s="29">
        <v>225</v>
      </c>
      <c r="J61" s="42"/>
    </row>
    <row r="62" spans="1:10" s="11" customFormat="1" ht="14.25">
      <c r="A62" s="9" t="s">
        <v>72</v>
      </c>
      <c r="B62" s="10" t="s">
        <v>78</v>
      </c>
      <c r="C62" s="29">
        <v>225</v>
      </c>
      <c r="J62" s="42"/>
    </row>
    <row r="63" spans="1:10" s="11" customFormat="1" ht="14.25">
      <c r="A63" s="9" t="s">
        <v>73</v>
      </c>
      <c r="B63" s="10" t="s">
        <v>79</v>
      </c>
      <c r="C63" s="29">
        <v>225</v>
      </c>
      <c r="J63" s="42"/>
    </row>
    <row r="64" spans="1:10" s="11" customFormat="1" ht="14.25">
      <c r="A64" s="9" t="s">
        <v>74</v>
      </c>
      <c r="B64" s="10" t="s">
        <v>80</v>
      </c>
      <c r="C64" s="29">
        <v>450</v>
      </c>
      <c r="J64" s="42"/>
    </row>
    <row r="65" spans="1:10" s="11" customFormat="1" ht="14.25">
      <c r="A65" s="9" t="s">
        <v>75</v>
      </c>
      <c r="B65" s="10" t="s">
        <v>81</v>
      </c>
      <c r="C65" s="29">
        <v>1347.84</v>
      </c>
      <c r="J65" s="42"/>
    </row>
    <row r="66" spans="1:10" s="11" customFormat="1" ht="14.25">
      <c r="A66" s="9" t="s">
        <v>82</v>
      </c>
      <c r="B66" s="10" t="s">
        <v>85</v>
      </c>
      <c r="C66" s="29">
        <v>900</v>
      </c>
      <c r="J66" s="42"/>
    </row>
    <row r="67" spans="1:10" s="11" customFormat="1" ht="14.25">
      <c r="A67" s="9" t="s">
        <v>131</v>
      </c>
      <c r="B67" s="10" t="s">
        <v>86</v>
      </c>
      <c r="C67" s="29">
        <v>4971.25</v>
      </c>
      <c r="J67" s="42"/>
    </row>
    <row r="68" spans="1:10" s="11" customFormat="1" ht="14.25">
      <c r="A68" s="9" t="s">
        <v>84</v>
      </c>
      <c r="B68" s="10" t="s">
        <v>87</v>
      </c>
      <c r="C68" s="29">
        <v>1125</v>
      </c>
      <c r="J68" s="42"/>
    </row>
    <row r="69" spans="1:10" s="11" customFormat="1" ht="31.5" customHeight="1">
      <c r="A69" s="9" t="s">
        <v>83</v>
      </c>
      <c r="B69" s="10" t="s">
        <v>88</v>
      </c>
      <c r="C69" s="29">
        <v>38378.5</v>
      </c>
      <c r="J69" s="42"/>
    </row>
    <row r="70" spans="1:10" s="11" customFormat="1" ht="14.25">
      <c r="A70" s="9" t="s">
        <v>91</v>
      </c>
      <c r="B70" s="10" t="s">
        <v>92</v>
      </c>
      <c r="C70" s="29">
        <v>20202</v>
      </c>
      <c r="J70" s="42"/>
    </row>
    <row r="71" spans="1:10" s="11" customFormat="1" ht="14.25">
      <c r="A71" s="9" t="s">
        <v>93</v>
      </c>
      <c r="B71" s="10" t="s">
        <v>94</v>
      </c>
      <c r="C71" s="29">
        <v>34867.75</v>
      </c>
      <c r="J71" s="42"/>
    </row>
    <row r="72" spans="1:10" s="11" customFormat="1" ht="14.25">
      <c r="A72" s="9" t="s">
        <v>96</v>
      </c>
      <c r="B72" s="10" t="s">
        <v>95</v>
      </c>
      <c r="C72" s="29">
        <v>4015</v>
      </c>
      <c r="J72" s="42"/>
    </row>
    <row r="73" spans="1:10" s="11" customFormat="1" ht="14.25">
      <c r="A73" s="9" t="s">
        <v>52</v>
      </c>
      <c r="B73" s="10" t="s">
        <v>97</v>
      </c>
      <c r="C73" s="29">
        <v>1300</v>
      </c>
      <c r="J73" s="42"/>
    </row>
    <row r="74" spans="1:10" s="11" customFormat="1" ht="14.25">
      <c r="A74" s="9" t="s">
        <v>98</v>
      </c>
      <c r="B74" s="10" t="s">
        <v>99</v>
      </c>
      <c r="C74" s="29">
        <v>3128.6</v>
      </c>
      <c r="J74" s="42"/>
    </row>
    <row r="75" spans="1:10" s="11" customFormat="1" ht="25.5">
      <c r="A75" s="9" t="s">
        <v>100</v>
      </c>
      <c r="B75" s="10" t="s">
        <v>101</v>
      </c>
      <c r="C75" s="29">
        <v>225</v>
      </c>
      <c r="J75" s="42"/>
    </row>
    <row r="76" spans="1:10" s="11" customFormat="1" ht="25.5">
      <c r="A76" s="9" t="s">
        <v>102</v>
      </c>
      <c r="B76" s="10" t="s">
        <v>101</v>
      </c>
      <c r="C76" s="29">
        <v>1128.3</v>
      </c>
      <c r="J76" s="42"/>
    </row>
    <row r="77" spans="1:10" s="11" customFormat="1" ht="14.25">
      <c r="A77" s="9" t="s">
        <v>103</v>
      </c>
      <c r="B77" s="10" t="s">
        <v>116</v>
      </c>
      <c r="C77" s="29">
        <v>900</v>
      </c>
      <c r="J77" s="42"/>
    </row>
    <row r="78" spans="1:10" s="11" customFormat="1" ht="14.25">
      <c r="A78" s="9" t="s">
        <v>106</v>
      </c>
      <c r="B78" s="10" t="s">
        <v>110</v>
      </c>
      <c r="C78" s="29">
        <v>1125</v>
      </c>
      <c r="J78" s="42"/>
    </row>
    <row r="79" spans="1:10" s="11" customFormat="1" ht="14.25">
      <c r="A79" s="9" t="s">
        <v>107</v>
      </c>
      <c r="B79" s="10" t="s">
        <v>111</v>
      </c>
      <c r="C79" s="29">
        <v>704</v>
      </c>
      <c r="J79" s="42"/>
    </row>
    <row r="80" spans="1:10" s="11" customFormat="1" ht="14.25">
      <c r="A80" s="9" t="s">
        <v>108</v>
      </c>
      <c r="B80" s="10" t="s">
        <v>112</v>
      </c>
      <c r="C80" s="29">
        <v>748.6</v>
      </c>
      <c r="J80" s="42"/>
    </row>
    <row r="81" spans="1:10" s="11" customFormat="1" ht="14.25">
      <c r="A81" s="9" t="s">
        <v>109</v>
      </c>
      <c r="B81" s="10" t="s">
        <v>105</v>
      </c>
      <c r="C81" s="29">
        <v>420</v>
      </c>
      <c r="J81" s="42"/>
    </row>
    <row r="82" spans="1:10" s="11" customFormat="1" ht="14.25">
      <c r="A82" s="9" t="s">
        <v>114</v>
      </c>
      <c r="B82" s="10" t="s">
        <v>117</v>
      </c>
      <c r="C82" s="29">
        <v>675</v>
      </c>
      <c r="J82" s="42"/>
    </row>
    <row r="83" spans="1:10" s="11" customFormat="1" ht="14.25">
      <c r="A83" s="9" t="s">
        <v>147</v>
      </c>
      <c r="B83" s="10" t="s">
        <v>148</v>
      </c>
      <c r="C83" s="29">
        <v>765</v>
      </c>
      <c r="J83" s="42"/>
    </row>
    <row r="84" spans="1:10" s="11" customFormat="1" ht="14.25">
      <c r="A84" s="9" t="s">
        <v>118</v>
      </c>
      <c r="B84" s="10" t="s">
        <v>122</v>
      </c>
      <c r="C84" s="29">
        <v>374.3</v>
      </c>
      <c r="J84" s="42"/>
    </row>
    <row r="85" spans="1:10" s="11" customFormat="1" ht="14.25">
      <c r="A85" s="9" t="s">
        <v>126</v>
      </c>
      <c r="B85" s="10" t="s">
        <v>127</v>
      </c>
      <c r="C85" s="29">
        <v>1200</v>
      </c>
      <c r="J85" s="42"/>
    </row>
    <row r="86" spans="1:10" s="11" customFormat="1" ht="14.25">
      <c r="A86" s="9" t="s">
        <v>120</v>
      </c>
      <c r="B86" s="10" t="s">
        <v>123</v>
      </c>
      <c r="C86" s="29">
        <v>2382</v>
      </c>
      <c r="J86" s="42"/>
    </row>
    <row r="87" spans="1:10" s="11" customFormat="1" ht="25.5">
      <c r="A87" s="9" t="s">
        <v>121</v>
      </c>
      <c r="B87" s="10" t="s">
        <v>124</v>
      </c>
      <c r="C87" s="29">
        <v>374.3</v>
      </c>
      <c r="J87" s="42"/>
    </row>
    <row r="88" spans="1:10" s="11" customFormat="1" ht="14.25">
      <c r="A88" s="9" t="s">
        <v>134</v>
      </c>
      <c r="B88" s="10" t="s">
        <v>135</v>
      </c>
      <c r="C88" s="29">
        <v>374.3</v>
      </c>
      <c r="J88" s="42"/>
    </row>
    <row r="89" spans="1:8" s="11" customFormat="1" ht="14.25">
      <c r="A89" s="9"/>
      <c r="B89" s="10"/>
      <c r="C89" s="29"/>
      <c r="H89" s="42"/>
    </row>
    <row r="90" spans="1:8" ht="15">
      <c r="A90" s="8" t="s">
        <v>39</v>
      </c>
      <c r="B90" s="18"/>
      <c r="C90" s="33">
        <f>SUM(C91:C91)</f>
        <v>225</v>
      </c>
      <c r="F90" s="20"/>
      <c r="H90" s="2"/>
    </row>
    <row r="91" spans="1:8" ht="14.25">
      <c r="A91" s="9" t="s">
        <v>119</v>
      </c>
      <c r="B91" s="10" t="s">
        <v>122</v>
      </c>
      <c r="C91" s="29">
        <v>225</v>
      </c>
      <c r="F91" s="20"/>
      <c r="H91" s="2"/>
    </row>
    <row r="92" spans="1:8" ht="15">
      <c r="A92" s="8" t="s">
        <v>145</v>
      </c>
      <c r="B92" s="18"/>
      <c r="C92" s="34">
        <f>SUM(C93:C99)</f>
        <v>905.22</v>
      </c>
      <c r="H92" s="44"/>
    </row>
    <row r="93" spans="1:8" ht="14.25">
      <c r="A93" s="9" t="s">
        <v>48</v>
      </c>
      <c r="B93" s="10" t="s">
        <v>146</v>
      </c>
      <c r="C93" s="29">
        <v>64.24</v>
      </c>
      <c r="H93" s="44"/>
    </row>
    <row r="94" spans="1:8" ht="14.25">
      <c r="A94" s="9" t="s">
        <v>53</v>
      </c>
      <c r="B94" s="10" t="s">
        <v>130</v>
      </c>
      <c r="C94" s="29">
        <v>120</v>
      </c>
      <c r="H94" s="44"/>
    </row>
    <row r="95" spans="1:3" ht="14.25">
      <c r="A95" s="16" t="s">
        <v>89</v>
      </c>
      <c r="B95" s="18" t="s">
        <v>90</v>
      </c>
      <c r="C95" s="29">
        <v>200</v>
      </c>
    </row>
    <row r="96" spans="1:3" ht="14.25">
      <c r="A96" s="9" t="s">
        <v>48</v>
      </c>
      <c r="B96" s="10" t="s">
        <v>95</v>
      </c>
      <c r="C96" s="29">
        <v>76.74</v>
      </c>
    </row>
    <row r="97" spans="1:3" ht="14.25">
      <c r="A97" s="16" t="s">
        <v>113</v>
      </c>
      <c r="B97" s="18" t="s">
        <v>37</v>
      </c>
      <c r="C97" s="29">
        <v>70</v>
      </c>
    </row>
    <row r="98" spans="1:3" ht="14.25">
      <c r="A98" s="16" t="s">
        <v>137</v>
      </c>
      <c r="B98" s="18" t="s">
        <v>138</v>
      </c>
      <c r="C98" s="29">
        <v>171.24</v>
      </c>
    </row>
    <row r="99" spans="1:3" ht="14.25">
      <c r="A99" s="16" t="s">
        <v>149</v>
      </c>
      <c r="B99" s="18" t="s">
        <v>150</v>
      </c>
      <c r="C99" s="29">
        <v>203</v>
      </c>
    </row>
    <row r="100" spans="1:3" ht="38.25">
      <c r="A100" s="14" t="s">
        <v>133</v>
      </c>
      <c r="B100" s="22"/>
      <c r="C100" s="25">
        <f>C18-C21</f>
        <v>-224.29999999993015</v>
      </c>
    </row>
    <row r="101" spans="1:3" ht="32.25" customHeight="1">
      <c r="A101" s="45"/>
      <c r="C101" s="46"/>
    </row>
    <row r="102" spans="1:3" ht="12.75">
      <c r="A102" s="19" t="s">
        <v>29</v>
      </c>
      <c r="C102" s="20" t="s">
        <v>30</v>
      </c>
    </row>
    <row r="104" ht="12.75">
      <c r="A104" s="1" t="s">
        <v>20</v>
      </c>
    </row>
    <row r="105" spans="1:3" ht="12.75">
      <c r="A105" s="1" t="s">
        <v>21</v>
      </c>
      <c r="C105" t="s">
        <v>31</v>
      </c>
    </row>
    <row r="106" ht="12.75">
      <c r="C106" t="s">
        <v>22</v>
      </c>
    </row>
    <row r="109" ht="12.75">
      <c r="C10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2016-12-13T11:55:35Z</cp:lastPrinted>
  <dcterms:created xsi:type="dcterms:W3CDTF">1996-10-08T23:32:33Z</dcterms:created>
  <dcterms:modified xsi:type="dcterms:W3CDTF">2017-02-09T06:35:38Z</dcterms:modified>
  <cp:category/>
  <cp:version/>
  <cp:contentType/>
  <cp:contentStatus/>
</cp:coreProperties>
</file>