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ников,26" sheetId="1" r:id="rId1"/>
  </sheets>
  <definedNames/>
  <calcPr fullCalcOnLoad="1" refMode="R1C1"/>
</workbook>
</file>

<file path=xl/sharedStrings.xml><?xml version="1.0" encoding="utf-8"?>
<sst xmlns="http://schemas.openxmlformats.org/spreadsheetml/2006/main" count="133" uniqueCount="129">
  <si>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</si>
  <si>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</si>
  <si>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</si>
  <si>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</si>
  <si>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</si>
  <si>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</si>
  <si>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</si>
  <si>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</si>
  <si>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</si>
  <si>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</si>
  <si>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</si>
  <si>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</si>
  <si>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</si>
  <si>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</si>
  <si>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</si>
  <si>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</si>
  <si>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</si>
  <si>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</si>
  <si>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</si>
  <si>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</si>
  <si>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</si>
  <si>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</si>
  <si>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</si>
  <si>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</si>
  <si>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</si>
  <si>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</si>
  <si>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</si>
  <si>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</si>
  <si>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</si>
  <si>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</si>
  <si>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</si>
  <si>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</si>
  <si>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</si>
  <si>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</si>
  <si>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</si>
  <si>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</si>
  <si>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t>материалы</t>
  </si>
  <si>
    <t>уборка травы около дома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</si>
  <si>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Водников, д.26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</si>
  <si>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</si>
  <si>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промывка и опрессовка системы отопления</t>
  </si>
  <si>
    <t>Установка ком узла учета тепловой энергии</t>
  </si>
  <si>
    <t>298=58 (квартал)</t>
  </si>
  <si>
    <t>1500=00 (ежемесячно)</t>
  </si>
  <si>
    <t>врезка оконного стекла</t>
  </si>
  <si>
    <t>замена доводчика, регулировка двери 3 подъезда</t>
  </si>
  <si>
    <t>12.02.2015г.</t>
  </si>
  <si>
    <t>27.02.2015г.</t>
  </si>
  <si>
    <t>ремонт датчиков 3-го подъезда</t>
  </si>
  <si>
    <t>03.02.2015г.</t>
  </si>
  <si>
    <t>23.01.2015г.</t>
  </si>
  <si>
    <t>ремонт дверей (3 подъезд)</t>
  </si>
  <si>
    <t>чистка канализации тросом 10м. (3 подъезд)</t>
  </si>
  <si>
    <t>объезд с дезинсекторами подвальных помещений</t>
  </si>
  <si>
    <t>приварка дверной петли (2 подъезд)</t>
  </si>
  <si>
    <t>25.03.2015г.</t>
  </si>
  <si>
    <t>05.03.2015г.</t>
  </si>
  <si>
    <t>отключение крыла отопления на элеваторном узле</t>
  </si>
  <si>
    <t>14.04.2015г.</t>
  </si>
  <si>
    <t>замена запорной арматуры на стояках отопления (6 стояков)</t>
  </si>
  <si>
    <t>перекрытие стояков отопления и слив воды - заявка кв.№29 (течь радиатора)</t>
  </si>
  <si>
    <t>23.04.2015г.</t>
  </si>
  <si>
    <t>обследование герметизации вводов трубопроводов с представителями "Вологдаоблгаз"</t>
  </si>
  <si>
    <t>02.04.2015г.</t>
  </si>
  <si>
    <t>отключение отопления на элеваторном узле</t>
  </si>
  <si>
    <t>12.05.2015г.</t>
  </si>
  <si>
    <t xml:space="preserve">чистка канализации тросом </t>
  </si>
  <si>
    <t>17,20,26 мая 2015г.</t>
  </si>
  <si>
    <t xml:space="preserve">     Вывоз мусора с ручной уборкой</t>
  </si>
  <si>
    <t>07.05.2015г.</t>
  </si>
  <si>
    <t>изготовление сантехнических тросов</t>
  </si>
  <si>
    <t>01.06.2015г.</t>
  </si>
  <si>
    <t>промывка бойлера</t>
  </si>
  <si>
    <t>09.06.2015г.</t>
  </si>
  <si>
    <t>установка/ снятие  заглушек на элеваторе</t>
  </si>
  <si>
    <t>открытие и запуск системы ГВС</t>
  </si>
  <si>
    <t>22.06.2015г.</t>
  </si>
  <si>
    <t>сварка петли на дверях (3 подъезд)</t>
  </si>
  <si>
    <t>26.06.2015г.</t>
  </si>
  <si>
    <t>ремонт домофона (2 подъезд)</t>
  </si>
  <si>
    <t>23.06.2015г.</t>
  </si>
  <si>
    <t>замена запорной арматуры на двух стояках отопления.</t>
  </si>
  <si>
    <t>31.07.2015г.</t>
  </si>
  <si>
    <t>март, июль</t>
  </si>
  <si>
    <t>выезд, обследование, перекрытие стояка отопления - заявка кв.№24 (течь радиатора)</t>
  </si>
  <si>
    <t>02.08.2015г.</t>
  </si>
  <si>
    <t>август</t>
  </si>
  <si>
    <t>ремонт смотровых окон, щитов, штукатурка дверных коробок.</t>
  </si>
  <si>
    <t>14.08.2015г.</t>
  </si>
  <si>
    <t>05,09.06.2015г.; 11.08.2015г.</t>
  </si>
  <si>
    <t>14.07.2015г.</t>
  </si>
  <si>
    <t>ремонт домофона подъезд №3</t>
  </si>
  <si>
    <t>промывка канализац сети</t>
  </si>
  <si>
    <t>11.08.2015г.</t>
  </si>
  <si>
    <t>24.07.2015г.; 21.08.2015г.</t>
  </si>
  <si>
    <t>почтовые расходы</t>
  </si>
  <si>
    <t>27.08.2015г.</t>
  </si>
  <si>
    <t>ключи</t>
  </si>
  <si>
    <t>сентябрь</t>
  </si>
  <si>
    <t>ремонт канализационного колодца</t>
  </si>
  <si>
    <t>04.09.2015г.</t>
  </si>
  <si>
    <t>выезд, обследование, устранение течи (заявка кв.№29 - течь отопления)</t>
  </si>
  <si>
    <t>15.09.2015г.</t>
  </si>
  <si>
    <t>чистка канализации штангами дл=10м; Ф110</t>
  </si>
  <si>
    <t>28.09.2015г.</t>
  </si>
  <si>
    <t>запуск системы отопления, пуско-наладочные работы</t>
  </si>
  <si>
    <t xml:space="preserve">     Обслуживание внутридомового газового оборудования </t>
  </si>
  <si>
    <t>ремонт щита ВРУ (обрыв нулевого провода)</t>
  </si>
  <si>
    <t>ремонт щита ВРУ</t>
  </si>
  <si>
    <t>22.10.2015Г.</t>
  </si>
  <si>
    <t>замена запорной арматуры на стояках отопления (подвал 1 подъезд)</t>
  </si>
  <si>
    <t>08.11.2015г.</t>
  </si>
  <si>
    <t>песок для подсыпки тротуаров</t>
  </si>
  <si>
    <t>ноябрь</t>
  </si>
  <si>
    <t>23.12.2015г.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</si>
  <si>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</si>
  <si>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</si>
  <si>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>Долг КР крыши  кв.№34А</t>
  </si>
  <si>
    <t>2015г.</t>
  </si>
  <si>
    <t>чистка канализации штангами с колодца Дл=10м Ф110 (подъезд №3)</t>
  </si>
  <si>
    <t>09.12.2015г.</t>
  </si>
  <si>
    <t xml:space="preserve">     Вывоз ТБО январь - декабрь</t>
  </si>
  <si>
    <t xml:space="preserve">40 руб./чел.  </t>
  </si>
  <si>
    <t>январь - декабрь</t>
  </si>
  <si>
    <t>Изготовление и установка метал двери</t>
  </si>
  <si>
    <t>декабрь</t>
  </si>
  <si>
    <t xml:space="preserve">     Зар плата старшему дома </t>
  </si>
  <si>
    <t xml:space="preserve"> январь - декабрь</t>
  </si>
  <si>
    <t xml:space="preserve">     Уборка придомовой территории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</si>
</sst>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FF000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 horizontal="left"/>
    </xf>
    <xf numFmtId="4" fontId="49" fillId="0" borderId="10" xfId="0" applyNumberFormat="1" applyFont="1" applyBorder="1" applyAlignment="1">
      <alignment horizontal="center"/>
    </xf>
    <xf numFmtId="4" fontId="49" fillId="0" borderId="10" xfId="0" applyNumberFormat="1" applyFont="1" applyBorder="1" applyAlignment="1">
      <alignment/>
    </xf>
    <xf numFmtId="4" fontId="5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 horizontal="left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2" t="s">
        <v>0</v>
      </c>
      <c r="B1" s="52"/>
      <c r="C1" s="52"/>
    </row>
    <row r="2" spans="1:3" ht="24" customHeight="1">
      <c r="A2" s="52" t="s">
        <v>38</v>
      </c>
      <c r="B2" s="52"/>
      <c r="C2" s="52"/>
    </row>
    <row r="3" spans="1:3" ht="15.75">
      <c r="A3" s="52" t="s">
        <v>115</v>
      </c>
      <c r="B3" s="52"/>
      <c r="C3" s="52"/>
    </row>
    <row r="5" spans="2:3" ht="12.75">
      <c r="B5" s="1" t="s">
        <v>1</v>
      </c>
      <c r="C5" s="2">
        <v>1833.63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1833.63</v>
      </c>
    </row>
    <row r="8" spans="2:3" ht="12.75">
      <c r="B8" s="1" t="s">
        <v>4</v>
      </c>
      <c r="C8">
        <v>36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5">
        <v>4920.41</v>
      </c>
    </row>
    <row r="12" spans="1:3" ht="12.75">
      <c r="A12" s="3" t="s">
        <v>7</v>
      </c>
      <c r="B12" s="4"/>
      <c r="C12" s="11">
        <v>378134.4</v>
      </c>
    </row>
    <row r="13" spans="1:3" ht="12.75">
      <c r="A13" s="3" t="s">
        <v>8</v>
      </c>
      <c r="B13" s="4"/>
      <c r="C13" s="11"/>
    </row>
    <row r="14" spans="1:3" ht="12.75">
      <c r="A14" s="36" t="s">
        <v>9</v>
      </c>
      <c r="B14" s="37"/>
      <c r="C14" s="38">
        <f>SUM(C12:C13)</f>
        <v>378134.4</v>
      </c>
    </row>
    <row r="15" spans="1:3" ht="12.75">
      <c r="A15" s="3" t="s">
        <v>10</v>
      </c>
      <c r="B15" s="33"/>
      <c r="C15" s="46">
        <v>357704.69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357704.69</v>
      </c>
    </row>
    <row r="18" spans="1:3" ht="12.75">
      <c r="A18" s="13" t="s">
        <v>13</v>
      </c>
      <c r="B18" s="14"/>
      <c r="C18" s="26">
        <f>C11+C17</f>
        <v>362625.1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30" t="s">
        <v>15</v>
      </c>
      <c r="B21" s="24"/>
      <c r="C21" s="31">
        <f>SUM(C23:C24)</f>
        <v>354980.68999999994</v>
      </c>
    </row>
    <row r="22" spans="1:3" ht="14.25">
      <c r="A22" s="6" t="s">
        <v>16</v>
      </c>
      <c r="B22" s="4"/>
      <c r="C22" s="27"/>
    </row>
    <row r="23" spans="1:3" ht="15">
      <c r="A23" s="12" t="s">
        <v>39</v>
      </c>
      <c r="B23" s="21">
        <v>0.15</v>
      </c>
      <c r="C23" s="28">
        <f>C14*0.15</f>
        <v>56720.16</v>
      </c>
    </row>
    <row r="24" spans="1:3" ht="25.5">
      <c r="A24" s="12" t="s">
        <v>24</v>
      </c>
      <c r="B24" s="16"/>
      <c r="C24" s="28">
        <f>C26+C27+C34+C38+C41+C77+C82+C85</f>
        <v>298260.52999999997</v>
      </c>
    </row>
    <row r="25" spans="1:3" ht="14.25">
      <c r="A25" s="6" t="s">
        <v>16</v>
      </c>
      <c r="B25" s="4"/>
      <c r="C25" s="27"/>
    </row>
    <row r="26" spans="1:3" ht="15">
      <c r="A26" s="7" t="s">
        <v>34</v>
      </c>
      <c r="B26" s="32">
        <v>0.01</v>
      </c>
      <c r="C26" s="34">
        <v>4212.62</v>
      </c>
    </row>
    <row r="27" spans="1:3" ht="15">
      <c r="A27" s="7" t="s">
        <v>17</v>
      </c>
      <c r="B27" s="4"/>
      <c r="C27" s="34">
        <f>SUM(C28:C33)</f>
        <v>67969.51999999999</v>
      </c>
    </row>
    <row r="28" spans="1:3" ht="14.25">
      <c r="A28" s="15" t="s">
        <v>26</v>
      </c>
      <c r="B28" s="17" t="s">
        <v>42</v>
      </c>
      <c r="C28" s="29">
        <v>1194.32</v>
      </c>
    </row>
    <row r="29" spans="1:3" ht="14.25">
      <c r="A29" s="15" t="s">
        <v>25</v>
      </c>
      <c r="B29" s="17" t="s">
        <v>27</v>
      </c>
      <c r="C29" s="29"/>
    </row>
    <row r="30" spans="1:3" ht="14.25">
      <c r="A30" s="15" t="s">
        <v>126</v>
      </c>
      <c r="B30" s="44" t="s">
        <v>127</v>
      </c>
      <c r="C30" s="29">
        <v>35935.2</v>
      </c>
    </row>
    <row r="31" spans="1:3" ht="20.25" customHeight="1">
      <c r="A31" s="15" t="s">
        <v>121</v>
      </c>
      <c r="B31" s="18" t="s">
        <v>122</v>
      </c>
      <c r="C31" s="29">
        <v>27840</v>
      </c>
    </row>
    <row r="32" spans="1:3" ht="14.25">
      <c r="A32" s="15" t="s">
        <v>28</v>
      </c>
      <c r="B32" s="17"/>
      <c r="C32" s="29"/>
    </row>
    <row r="33" spans="1:3" ht="14.25">
      <c r="A33" s="15" t="s">
        <v>68</v>
      </c>
      <c r="B33" s="17" t="s">
        <v>69</v>
      </c>
      <c r="C33" s="29">
        <v>3000</v>
      </c>
    </row>
    <row r="34" spans="1:3" ht="15">
      <c r="A34" s="7" t="s">
        <v>18</v>
      </c>
      <c r="B34" s="4"/>
      <c r="C34" s="34">
        <f>SUM(C35:C37)</f>
        <v>21785.14</v>
      </c>
    </row>
    <row r="35" spans="1:3" ht="14.25">
      <c r="A35" s="15" t="s">
        <v>128</v>
      </c>
      <c r="B35" s="48"/>
      <c r="C35" s="29">
        <v>17743</v>
      </c>
    </row>
    <row r="36" spans="1:3" ht="14.25">
      <c r="A36" s="8" t="s">
        <v>37</v>
      </c>
      <c r="B36" s="9" t="s">
        <v>89</v>
      </c>
      <c r="C36" s="29">
        <v>3542.14</v>
      </c>
    </row>
    <row r="37" spans="1:3" ht="14.25">
      <c r="A37" s="8" t="s">
        <v>112</v>
      </c>
      <c r="B37" s="9" t="s">
        <v>113</v>
      </c>
      <c r="C37" s="29">
        <v>500</v>
      </c>
    </row>
    <row r="38" spans="1:3" ht="15">
      <c r="A38" s="7" t="s">
        <v>19</v>
      </c>
      <c r="B38" s="4"/>
      <c r="C38" s="34">
        <f>SUM(C39:C40)</f>
        <v>31006.17</v>
      </c>
    </row>
    <row r="39" spans="1:3" ht="14.25">
      <c r="A39" s="15" t="s">
        <v>29</v>
      </c>
      <c r="B39" s="17" t="s">
        <v>43</v>
      </c>
      <c r="C39" s="29">
        <v>18000</v>
      </c>
    </row>
    <row r="40" spans="1:3" ht="14.25">
      <c r="A40" s="15" t="s">
        <v>106</v>
      </c>
      <c r="B40" s="17" t="s">
        <v>114</v>
      </c>
      <c r="C40" s="29">
        <v>13006.17</v>
      </c>
    </row>
    <row r="41" spans="1:3" ht="25.5">
      <c r="A41" s="7" t="s">
        <v>30</v>
      </c>
      <c r="B41" s="4"/>
      <c r="C41" s="34">
        <f>SUM(C42:C76)</f>
        <v>151118.08</v>
      </c>
    </row>
    <row r="42" spans="1:3" ht="14.25">
      <c r="A42" s="8" t="s">
        <v>40</v>
      </c>
      <c r="B42" s="9" t="s">
        <v>86</v>
      </c>
      <c r="C42" s="29">
        <v>4100</v>
      </c>
    </row>
    <row r="43" spans="1:3" ht="14.25">
      <c r="A43" s="8" t="s">
        <v>53</v>
      </c>
      <c r="B43" s="9" t="s">
        <v>83</v>
      </c>
      <c r="C43" s="29">
        <v>225</v>
      </c>
    </row>
    <row r="44" spans="1:3" s="10" customFormat="1" ht="14.25">
      <c r="A44" s="49" t="s">
        <v>41</v>
      </c>
      <c r="B44" s="50" t="s">
        <v>123</v>
      </c>
      <c r="C44" s="51">
        <v>39610.29</v>
      </c>
    </row>
    <row r="45" spans="1:3" s="10" customFormat="1" ht="14.25">
      <c r="A45" s="8" t="s">
        <v>51</v>
      </c>
      <c r="B45" s="9" t="s">
        <v>50</v>
      </c>
      <c r="C45" s="29">
        <v>675</v>
      </c>
    </row>
    <row r="46" spans="1:3" s="10" customFormat="1" ht="14.25">
      <c r="A46" s="8" t="s">
        <v>44</v>
      </c>
      <c r="B46" s="9" t="s">
        <v>46</v>
      </c>
      <c r="C46" s="29">
        <v>1575</v>
      </c>
    </row>
    <row r="47" spans="1:3" s="10" customFormat="1" ht="14.25">
      <c r="A47" s="8" t="s">
        <v>45</v>
      </c>
      <c r="B47" s="9" t="s">
        <v>47</v>
      </c>
      <c r="C47" s="29">
        <v>2300</v>
      </c>
    </row>
    <row r="48" spans="1:3" s="10" customFormat="1" ht="14.25">
      <c r="A48" s="8" t="s">
        <v>52</v>
      </c>
      <c r="B48" s="9" t="s">
        <v>56</v>
      </c>
      <c r="C48" s="29">
        <v>1497.3</v>
      </c>
    </row>
    <row r="49" spans="1:3" s="10" customFormat="1" ht="14.25">
      <c r="A49" s="8" t="s">
        <v>54</v>
      </c>
      <c r="B49" s="9" t="s">
        <v>55</v>
      </c>
      <c r="C49" s="29">
        <v>898.65</v>
      </c>
    </row>
    <row r="50" spans="1:3" s="10" customFormat="1" ht="25.5">
      <c r="A50" s="8" t="s">
        <v>62</v>
      </c>
      <c r="B50" s="9" t="s">
        <v>63</v>
      </c>
      <c r="C50" s="29">
        <v>112.5</v>
      </c>
    </row>
    <row r="51" spans="1:3" s="10" customFormat="1" ht="14.25">
      <c r="A51" s="8" t="s">
        <v>57</v>
      </c>
      <c r="B51" s="9" t="s">
        <v>58</v>
      </c>
      <c r="C51" s="29">
        <v>225</v>
      </c>
    </row>
    <row r="52" spans="1:3" s="10" customFormat="1" ht="14.25">
      <c r="A52" s="8" t="s">
        <v>59</v>
      </c>
      <c r="B52" s="9" t="s">
        <v>58</v>
      </c>
      <c r="C52" s="29">
        <v>11255</v>
      </c>
    </row>
    <row r="53" spans="1:3" s="10" customFormat="1" ht="25.5">
      <c r="A53" s="8" t="s">
        <v>60</v>
      </c>
      <c r="B53" s="9" t="s">
        <v>61</v>
      </c>
      <c r="C53" s="29">
        <v>225</v>
      </c>
    </row>
    <row r="54" spans="1:3" s="10" customFormat="1" ht="14.25">
      <c r="A54" s="8" t="s">
        <v>64</v>
      </c>
      <c r="B54" s="9" t="s">
        <v>65</v>
      </c>
      <c r="C54" s="29">
        <v>225</v>
      </c>
    </row>
    <row r="55" spans="1:3" s="10" customFormat="1" ht="14.25">
      <c r="A55" s="8" t="s">
        <v>66</v>
      </c>
      <c r="B55" s="9" t="s">
        <v>67</v>
      </c>
      <c r="C55" s="29">
        <v>5990.55</v>
      </c>
    </row>
    <row r="56" spans="1:3" s="10" customFormat="1" ht="14.25">
      <c r="A56" s="8" t="s">
        <v>70</v>
      </c>
      <c r="B56" s="9" t="s">
        <v>71</v>
      </c>
      <c r="C56" s="29">
        <v>750</v>
      </c>
    </row>
    <row r="57" spans="1:3" s="10" customFormat="1" ht="14.25">
      <c r="A57" s="8" t="s">
        <v>74</v>
      </c>
      <c r="B57" s="9" t="s">
        <v>71</v>
      </c>
      <c r="C57" s="29">
        <v>960</v>
      </c>
    </row>
    <row r="58" spans="1:3" s="10" customFormat="1" ht="14.25">
      <c r="A58" s="8" t="s">
        <v>72</v>
      </c>
      <c r="B58" s="9" t="s">
        <v>73</v>
      </c>
      <c r="C58" s="29">
        <v>15946.7</v>
      </c>
    </row>
    <row r="59" spans="1:3" s="10" customFormat="1" ht="14.25">
      <c r="A59" s="8" t="s">
        <v>75</v>
      </c>
      <c r="B59" s="9" t="s">
        <v>76</v>
      </c>
      <c r="C59" s="29">
        <v>112.5</v>
      </c>
    </row>
    <row r="60" spans="1:3" s="10" customFormat="1" ht="14.25">
      <c r="A60" s="8" t="s">
        <v>77</v>
      </c>
      <c r="B60" s="9" t="s">
        <v>78</v>
      </c>
      <c r="C60" s="29">
        <v>898.65</v>
      </c>
    </row>
    <row r="61" spans="1:3" s="10" customFormat="1" ht="14.25">
      <c r="A61" s="8" t="s">
        <v>79</v>
      </c>
      <c r="B61" s="9" t="s">
        <v>80</v>
      </c>
      <c r="C61" s="29">
        <v>1215</v>
      </c>
    </row>
    <row r="62" spans="1:3" s="10" customFormat="1" ht="14.25">
      <c r="A62" s="8" t="s">
        <v>81</v>
      </c>
      <c r="B62" s="9" t="s">
        <v>82</v>
      </c>
      <c r="C62" s="29">
        <v>3448.76</v>
      </c>
    </row>
    <row r="63" spans="1:3" s="10" customFormat="1" ht="25.5">
      <c r="A63" s="8" t="s">
        <v>84</v>
      </c>
      <c r="B63" s="9" t="s">
        <v>85</v>
      </c>
      <c r="C63" s="29">
        <v>450</v>
      </c>
    </row>
    <row r="64" spans="1:3" s="10" customFormat="1" ht="14.25">
      <c r="A64" s="8" t="s">
        <v>87</v>
      </c>
      <c r="B64" s="9" t="s">
        <v>88</v>
      </c>
      <c r="C64" s="29">
        <v>19767</v>
      </c>
    </row>
    <row r="65" spans="1:3" s="10" customFormat="1" ht="14.25">
      <c r="A65" s="8" t="s">
        <v>91</v>
      </c>
      <c r="B65" s="9" t="s">
        <v>94</v>
      </c>
      <c r="C65" s="29">
        <v>1950</v>
      </c>
    </row>
    <row r="66" spans="1:3" s="10" customFormat="1" ht="14.25">
      <c r="A66" s="8" t="s">
        <v>92</v>
      </c>
      <c r="B66" s="9" t="s">
        <v>93</v>
      </c>
      <c r="C66" s="29">
        <v>6900</v>
      </c>
    </row>
    <row r="67" spans="1:3" s="10" customFormat="1" ht="14.25">
      <c r="A67" s="8" t="s">
        <v>95</v>
      </c>
      <c r="B67" s="9" t="s">
        <v>96</v>
      </c>
      <c r="C67" s="29">
        <v>267.87</v>
      </c>
    </row>
    <row r="68" spans="1:3" s="10" customFormat="1" ht="14.25">
      <c r="A68" s="8" t="s">
        <v>105</v>
      </c>
      <c r="B68" s="9" t="s">
        <v>98</v>
      </c>
      <c r="C68" s="29">
        <v>1575</v>
      </c>
    </row>
    <row r="69" spans="1:3" s="10" customFormat="1" ht="14.25">
      <c r="A69" s="8" t="s">
        <v>99</v>
      </c>
      <c r="B69" s="9" t="s">
        <v>100</v>
      </c>
      <c r="C69" s="29">
        <v>750</v>
      </c>
    </row>
    <row r="70" spans="1:3" s="10" customFormat="1" ht="25.5">
      <c r="A70" s="8" t="s">
        <v>101</v>
      </c>
      <c r="B70" s="9" t="s">
        <v>102</v>
      </c>
      <c r="C70" s="29">
        <v>450</v>
      </c>
    </row>
    <row r="71" spans="1:3" s="10" customFormat="1" ht="14.25">
      <c r="A71" s="8" t="s">
        <v>103</v>
      </c>
      <c r="B71" s="9" t="s">
        <v>104</v>
      </c>
      <c r="C71" s="29">
        <v>3567.3</v>
      </c>
    </row>
    <row r="72" spans="1:3" s="10" customFormat="1" ht="25.5">
      <c r="A72" s="8" t="s">
        <v>110</v>
      </c>
      <c r="B72" s="9" t="s">
        <v>111</v>
      </c>
      <c r="C72" s="29">
        <v>7848.52</v>
      </c>
    </row>
    <row r="73" spans="1:3" s="10" customFormat="1" ht="14.25">
      <c r="A73" s="8" t="s">
        <v>117</v>
      </c>
      <c r="B73" s="9" t="s">
        <v>118</v>
      </c>
      <c r="C73" s="47">
        <v>4699.19</v>
      </c>
    </row>
    <row r="74" spans="1:3" s="10" customFormat="1" ht="25.5">
      <c r="A74" s="8" t="s">
        <v>119</v>
      </c>
      <c r="B74" s="9" t="s">
        <v>120</v>
      </c>
      <c r="C74" s="29">
        <v>1497.3</v>
      </c>
    </row>
    <row r="75" spans="1:3" s="10" customFormat="1" ht="14.25">
      <c r="A75" s="8" t="s">
        <v>124</v>
      </c>
      <c r="B75" s="9" t="s">
        <v>125</v>
      </c>
      <c r="C75" s="29">
        <v>9150</v>
      </c>
    </row>
    <row r="76" spans="1:3" s="10" customFormat="1" ht="14.25">
      <c r="A76" s="8"/>
      <c r="B76" s="9"/>
      <c r="C76" s="29"/>
    </row>
    <row r="77" spans="1:3" ht="15">
      <c r="A77" s="7" t="s">
        <v>35</v>
      </c>
      <c r="B77" s="17"/>
      <c r="C77" s="34">
        <f>SUM(C78:C81)</f>
        <v>21809</v>
      </c>
    </row>
    <row r="78" spans="1:3" ht="14.25">
      <c r="A78" s="15" t="s">
        <v>48</v>
      </c>
      <c r="B78" s="17" t="s">
        <v>49</v>
      </c>
      <c r="C78" s="29">
        <v>500</v>
      </c>
    </row>
    <row r="79" spans="1:3" ht="14.25">
      <c r="A79" s="15" t="s">
        <v>107</v>
      </c>
      <c r="B79" s="4" t="s">
        <v>90</v>
      </c>
      <c r="C79" s="29">
        <v>859</v>
      </c>
    </row>
    <row r="80" spans="1:3" ht="14.25">
      <c r="A80" s="15" t="s">
        <v>108</v>
      </c>
      <c r="B80" s="4" t="s">
        <v>109</v>
      </c>
      <c r="C80" s="29">
        <v>20450</v>
      </c>
    </row>
    <row r="81" spans="1:3" ht="14.25">
      <c r="A81" s="15"/>
      <c r="B81" s="4"/>
      <c r="C81" s="29"/>
    </row>
    <row r="82" spans="1:3" ht="15">
      <c r="A82" s="7" t="s">
        <v>36</v>
      </c>
      <c r="B82" s="17"/>
      <c r="C82" s="35">
        <f>SUM(C83:C84)</f>
        <v>360</v>
      </c>
    </row>
    <row r="83" spans="1:3" ht="14.25">
      <c r="A83" s="15" t="s">
        <v>97</v>
      </c>
      <c r="B83" s="17" t="s">
        <v>96</v>
      </c>
      <c r="C83" s="29">
        <v>360</v>
      </c>
    </row>
    <row r="84" spans="1:3" ht="14.25">
      <c r="A84" s="15"/>
      <c r="B84" s="4"/>
      <c r="C84" s="29"/>
    </row>
    <row r="85" spans="1:3" ht="15">
      <c r="A85" s="42"/>
      <c r="B85" s="4"/>
      <c r="C85" s="43">
        <f>SUM(C86)</f>
        <v>0</v>
      </c>
    </row>
    <row r="86" spans="1:3" ht="14.25">
      <c r="A86" s="15"/>
      <c r="B86" s="17"/>
      <c r="C86" s="29"/>
    </row>
    <row r="87" spans="1:3" ht="38.25">
      <c r="A87" s="13" t="s">
        <v>116</v>
      </c>
      <c r="B87" s="22"/>
      <c r="C87" s="25">
        <f>C18-C21</f>
        <v>7644.410000000033</v>
      </c>
    </row>
    <row r="89" spans="1:3" ht="12.75">
      <c r="A89" s="19" t="s">
        <v>31</v>
      </c>
      <c r="C89" s="20" t="s">
        <v>32</v>
      </c>
    </row>
    <row r="91" ht="12.75">
      <c r="A91" s="1" t="s">
        <v>20</v>
      </c>
    </row>
    <row r="92" spans="1:3" ht="12.75">
      <c r="A92" s="1" t="s">
        <v>21</v>
      </c>
      <c r="C92" t="s">
        <v>33</v>
      </c>
    </row>
    <row r="93" ht="12.75">
      <c r="C93" t="s">
        <v>22</v>
      </c>
    </row>
    <row r="96" ht="12.75">
      <c r="C9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2015-02-12T13:56:18Z</cp:lastPrinted>
  <dcterms:created xsi:type="dcterms:W3CDTF">1996-10-08T23:32:33Z</dcterms:created>
  <dcterms:modified xsi:type="dcterms:W3CDTF">2016-03-10T06:12:48Z</dcterms:modified>
  <cp:category/>
  <cp:version/>
  <cp:contentType/>
  <cp:contentStatus/>
</cp:coreProperties>
</file>