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пенко,44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<sst xmlns="http://schemas.openxmlformats.org/spreadsheetml/2006/main" count="123" uniqueCount="115">
  <si>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</si>
  <si>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</si>
  <si>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</si>
  <si>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</si>
  <si>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</si>
  <si>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</si>
  <si>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</si>
  <si>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</si>
  <si>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</si>
  <si>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</si>
  <si>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</si>
  <si>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</si>
  <si>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</si>
  <si>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</si>
  <si>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</si>
  <si>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</si>
  <si>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</si>
  <si>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</si>
  <si>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</si>
  <si>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</si>
  <si>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</si>
  <si>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</si>
  <si>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</si>
  <si>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</si>
  <si>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</si>
  <si>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</si>
  <si>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</si>
  <si>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</si>
  <si>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</si>
  <si>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</si>
  <si>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</si>
  <si>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</si>
  <si>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Осипенко, д.44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</si>
  <si>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</si>
  <si>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 xml:space="preserve">     Дезинсекция</t>
  </si>
  <si>
    <t>материалы</t>
  </si>
  <si>
    <t>Вознаграждение управляющей организации</t>
  </si>
  <si>
    <t>(квартал)</t>
  </si>
  <si>
    <t>(40=00.за1чел) ежемесячно</t>
  </si>
  <si>
    <t>2300=00 (ежемесячно)</t>
  </si>
  <si>
    <t>чистка канализации</t>
  </si>
  <si>
    <t>январь</t>
  </si>
  <si>
    <t>март</t>
  </si>
  <si>
    <t>установка балансировочного клапана</t>
  </si>
  <si>
    <t>19.03.2015г.</t>
  </si>
  <si>
    <t>объезд с дезинсекторами подвальных помещений</t>
  </si>
  <si>
    <t>25.03.2015г.</t>
  </si>
  <si>
    <t>апрель</t>
  </si>
  <si>
    <t>замена выключателя на первом этаже</t>
  </si>
  <si>
    <t>20.04.2015г.</t>
  </si>
  <si>
    <t xml:space="preserve">     Вывоз  мусора (тракторн телега)</t>
  </si>
  <si>
    <t>27.04.2015г.</t>
  </si>
  <si>
    <t>промывка теплообменника</t>
  </si>
  <si>
    <t>чистка канализации тросом Ф110 Дл=10м.</t>
  </si>
  <si>
    <t>отключение системы отопления</t>
  </si>
  <si>
    <t>снятие показаний общедомовых узлов учета, обследование инженерных сетей</t>
  </si>
  <si>
    <t>30.04.2015г.</t>
  </si>
  <si>
    <t>07.05.2015г.</t>
  </si>
  <si>
    <t>12.05.2015г.</t>
  </si>
  <si>
    <t>чистка выпусков канализации спец машиной</t>
  </si>
  <si>
    <t>25.05.2015г.</t>
  </si>
  <si>
    <t>заблиновка/разблиновка элеватора, запуск теплообменника</t>
  </si>
  <si>
    <t>01-22.06.2015г.</t>
  </si>
  <si>
    <t>04,09. 06.2015г.</t>
  </si>
  <si>
    <t>обследование по заявке кв.№65 - течет труба</t>
  </si>
  <si>
    <t>чистка канализации тросом</t>
  </si>
  <si>
    <t>чистка канализации тросом Дл=12м</t>
  </si>
  <si>
    <t>чистка канализации тросом Ф110 Дл=12м</t>
  </si>
  <si>
    <t>08.07.2015г.</t>
  </si>
  <si>
    <t>15.07.2015г.</t>
  </si>
  <si>
    <t>17.07.2015г.</t>
  </si>
  <si>
    <t>05.08.2015г.</t>
  </si>
  <si>
    <t>выезд, обследование по заявке (течь радиатора)</t>
  </si>
  <si>
    <t>06.08.2015г.</t>
  </si>
  <si>
    <t>09.09.2015г.</t>
  </si>
  <si>
    <t>демонтаж батареи, установка запорной арматуры на стояках Ф3/4" (подвал)</t>
  </si>
  <si>
    <t>11.09.2015г.</t>
  </si>
  <si>
    <t>чистка канализации тросом Ф110 Дл=10м (подвал)</t>
  </si>
  <si>
    <t>30.09.2015г.</t>
  </si>
  <si>
    <t>обследование системы отопления по заявке кв.№71 (холодные батареи)</t>
  </si>
  <si>
    <t>чистка канализации тросом Дл=20м Ф110</t>
  </si>
  <si>
    <t xml:space="preserve"> остекление и ремонт рам</t>
  </si>
  <si>
    <t>15.10.2015г.</t>
  </si>
  <si>
    <t>22.10.2015г.</t>
  </si>
  <si>
    <t>стартеры</t>
  </si>
  <si>
    <t>октябрь</t>
  </si>
  <si>
    <t xml:space="preserve"> чистка канализации тросом Ф110 Дл=10м</t>
  </si>
  <si>
    <t>03.11.2015г.</t>
  </si>
  <si>
    <t xml:space="preserve"> демонтаж и монтаж радиатора</t>
  </si>
  <si>
    <t>09.11.2015г.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</si>
  <si>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</si>
  <si>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 остаток оплаченных денежных средств собственников за содержание и ремонт жилого дома составляет</t>
  </si>
  <si>
    <t xml:space="preserve"> чистка канализации тросом Ф110 Дл=20м</t>
  </si>
  <si>
    <t xml:space="preserve"> замена счетчика хол воды, ремонт узла учета</t>
  </si>
  <si>
    <t>отключение бойлера</t>
  </si>
  <si>
    <t>чистка канализации тросом Ф110 Дл=18чистка канализации тросом Ф110 Дл=18</t>
  </si>
  <si>
    <t>чистка фильтра грубой очистки  (заявка кв.№13-16)</t>
  </si>
  <si>
    <t>чистка канализации тросом Ф110 Дл=18м</t>
  </si>
  <si>
    <t>регулировка системы отопления</t>
  </si>
  <si>
    <t>январь - декабрь</t>
  </si>
  <si>
    <t>30.11.2015г.</t>
  </si>
  <si>
    <t>22.12.2015г.</t>
  </si>
  <si>
    <t>21.12.2015г.</t>
  </si>
  <si>
    <t>02.12.2015г.</t>
  </si>
  <si>
    <t>10.12.2015г.</t>
  </si>
  <si>
    <t>07.12.2015г.</t>
  </si>
  <si>
    <t>17.12.2015г.</t>
  </si>
  <si>
    <t xml:space="preserve">     Председатель дома январь - декабрь</t>
  </si>
  <si>
    <t xml:space="preserve">     Вывоз ТБО (январь-декабрь)</t>
  </si>
  <si>
    <t xml:space="preserve">     Уборка придомовой территории (январь - декабрь)</t>
  </si>
  <si>
    <t>Начислено ЦВ</t>
  </si>
  <si>
    <t>Оплачено ЦВ</t>
  </si>
  <si>
    <t>Долг ком услуги</t>
  </si>
  <si>
    <t>2014г.</t>
  </si>
  <si>
    <t xml:space="preserve">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</si>
</sst>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49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2.421875" style="0" customWidth="1"/>
  </cols>
  <sheetData>
    <row r="1" spans="1:3" ht="15.75">
      <c r="A1" s="54" t="s">
        <v>0</v>
      </c>
      <c r="B1" s="54"/>
      <c r="C1" s="54"/>
    </row>
    <row r="2" spans="1:3" ht="24" customHeight="1">
      <c r="A2" s="54" t="s">
        <v>32</v>
      </c>
      <c r="B2" s="54"/>
      <c r="C2" s="54"/>
    </row>
    <row r="3" spans="1:3" ht="15.75">
      <c r="A3" s="54" t="s">
        <v>90</v>
      </c>
      <c r="B3" s="54"/>
      <c r="C3" s="54"/>
    </row>
    <row r="5" spans="2:3" ht="12.75">
      <c r="B5" s="1" t="s">
        <v>1</v>
      </c>
      <c r="C5" s="2">
        <v>1491.05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1491.05</v>
      </c>
    </row>
    <row r="8" spans="2:3" ht="12.75">
      <c r="B8" s="1" t="s">
        <v>4</v>
      </c>
      <c r="C8">
        <v>50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-155201.44</v>
      </c>
    </row>
    <row r="12" spans="1:3" ht="12.75">
      <c r="A12" s="3" t="s">
        <v>7</v>
      </c>
      <c r="B12" s="4"/>
      <c r="C12" s="10">
        <v>318850.56</v>
      </c>
    </row>
    <row r="13" spans="1:3" ht="12.75">
      <c r="A13" s="3" t="s">
        <v>110</v>
      </c>
      <c r="B13" s="4"/>
      <c r="C13" s="10">
        <v>32900</v>
      </c>
    </row>
    <row r="14" spans="1:3" ht="12.75">
      <c r="A14" s="33" t="s">
        <v>8</v>
      </c>
      <c r="B14" s="34"/>
      <c r="C14" s="35">
        <f>SUM(C12:C13)</f>
        <v>351750.56</v>
      </c>
    </row>
    <row r="15" spans="1:3" ht="12.75">
      <c r="A15" s="3" t="s">
        <v>9</v>
      </c>
      <c r="B15" s="36"/>
      <c r="C15" s="5">
        <v>315907.21</v>
      </c>
    </row>
    <row r="16" spans="1:3" ht="12.75">
      <c r="A16" s="3" t="s">
        <v>111</v>
      </c>
      <c r="B16" s="4"/>
      <c r="C16" s="5">
        <v>30800</v>
      </c>
    </row>
    <row r="17" spans="1:3" ht="12.75">
      <c r="A17" s="37" t="s">
        <v>10</v>
      </c>
      <c r="B17" s="38"/>
      <c r="C17" s="39">
        <f>SUM(C15:C16)</f>
        <v>346707.21</v>
      </c>
    </row>
    <row r="18" spans="1:3" ht="12.75">
      <c r="A18" s="12" t="s">
        <v>11</v>
      </c>
      <c r="B18" s="13"/>
      <c r="C18" s="23">
        <f>C11+C17</f>
        <v>191505.77000000002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358048.694</v>
      </c>
    </row>
    <row r="22" spans="1:3" ht="14.25">
      <c r="A22" s="7" t="s">
        <v>14</v>
      </c>
      <c r="B22" s="4"/>
      <c r="C22" s="24"/>
    </row>
    <row r="23" spans="1:3" ht="15">
      <c r="A23" s="11" t="s">
        <v>36</v>
      </c>
      <c r="B23" s="19">
        <v>0.15</v>
      </c>
      <c r="C23" s="25">
        <f>C12*0.15</f>
        <v>47827.583999999995</v>
      </c>
    </row>
    <row r="24" spans="1:3" ht="25.5">
      <c r="A24" s="11" t="s">
        <v>22</v>
      </c>
      <c r="B24" s="15"/>
      <c r="C24" s="25">
        <f>C26+C27+C33+C36+C38+C74+C77+C80+C81+C82</f>
        <v>310221.11000000004</v>
      </c>
    </row>
    <row r="25" spans="1:3" ht="14.25">
      <c r="A25" s="7" t="s">
        <v>14</v>
      </c>
      <c r="B25" s="4"/>
      <c r="C25" s="24"/>
    </row>
    <row r="26" spans="1:3" ht="15">
      <c r="A26" s="8" t="s">
        <v>31</v>
      </c>
      <c r="B26" s="29">
        <v>0.01</v>
      </c>
      <c r="C26" s="31">
        <v>5050.21</v>
      </c>
    </row>
    <row r="27" spans="1:3" ht="15">
      <c r="A27" s="8" t="s">
        <v>15</v>
      </c>
      <c r="B27" s="4"/>
      <c r="C27" s="31">
        <f>SUM(C28:C32)</f>
        <v>66439.6</v>
      </c>
    </row>
    <row r="28" spans="1:3" ht="14.25">
      <c r="A28" s="14" t="s">
        <v>23</v>
      </c>
      <c r="B28" s="16" t="s">
        <v>37</v>
      </c>
      <c r="C28" s="26">
        <v>1052</v>
      </c>
    </row>
    <row r="29" spans="1:3" ht="14.25">
      <c r="A29" s="14" t="s">
        <v>34</v>
      </c>
      <c r="B29" s="16"/>
      <c r="C29" s="26"/>
    </row>
    <row r="30" spans="1:3" ht="14.25">
      <c r="A30" s="14" t="s">
        <v>107</v>
      </c>
      <c r="B30" s="16" t="s">
        <v>114</v>
      </c>
      <c r="C30" s="26">
        <v>17967.6</v>
      </c>
    </row>
    <row r="31" spans="1:3" ht="14.25" customHeight="1">
      <c r="A31" s="14" t="s">
        <v>108</v>
      </c>
      <c r="B31" s="43" t="s">
        <v>38</v>
      </c>
      <c r="C31" s="26">
        <v>45120</v>
      </c>
    </row>
    <row r="32" spans="1:3" ht="14.25">
      <c r="A32" s="14" t="s">
        <v>50</v>
      </c>
      <c r="B32" s="16" t="s">
        <v>51</v>
      </c>
      <c r="C32" s="26">
        <v>2300</v>
      </c>
    </row>
    <row r="33" spans="1:3" ht="15">
      <c r="A33" s="8" t="s">
        <v>16</v>
      </c>
      <c r="B33" s="4"/>
      <c r="C33" s="31">
        <f>SUM(C34+C35)</f>
        <v>53902.8</v>
      </c>
    </row>
    <row r="34" spans="1:3" ht="14.25">
      <c r="A34" s="14" t="s">
        <v>109</v>
      </c>
      <c r="B34" s="16" t="s">
        <v>114</v>
      </c>
      <c r="C34" s="26">
        <v>53902.8</v>
      </c>
    </row>
    <row r="35" spans="1:3" ht="14.25">
      <c r="A35" s="14" t="s">
        <v>24</v>
      </c>
      <c r="B35" s="4"/>
      <c r="C35" s="26"/>
    </row>
    <row r="36" spans="1:3" ht="15">
      <c r="A36" s="8" t="s">
        <v>17</v>
      </c>
      <c r="B36" s="4"/>
      <c r="C36" s="31">
        <f>SUM(C37:C37)</f>
        <v>27600</v>
      </c>
    </row>
    <row r="37" spans="1:3" ht="14.25">
      <c r="A37" s="14" t="s">
        <v>25</v>
      </c>
      <c r="B37" s="16" t="s">
        <v>39</v>
      </c>
      <c r="C37" s="26">
        <v>27600</v>
      </c>
    </row>
    <row r="38" spans="1:3" ht="25.5">
      <c r="A38" s="8" t="s">
        <v>26</v>
      </c>
      <c r="B38" s="4"/>
      <c r="C38" s="31">
        <f>SUM(C39:C73)</f>
        <v>156378.50000000003</v>
      </c>
    </row>
    <row r="39" spans="1:3" s="9" customFormat="1" ht="14.25">
      <c r="A39" s="40" t="s">
        <v>27</v>
      </c>
      <c r="B39" s="41" t="s">
        <v>71</v>
      </c>
      <c r="C39" s="26">
        <v>4100</v>
      </c>
    </row>
    <row r="40" spans="1:3" s="9" customFormat="1" ht="14.25">
      <c r="A40" s="40" t="s">
        <v>45</v>
      </c>
      <c r="B40" s="41" t="s">
        <v>46</v>
      </c>
      <c r="C40" s="26">
        <v>112.5</v>
      </c>
    </row>
    <row r="41" spans="1:3" s="9" customFormat="1" ht="25.5">
      <c r="A41" s="40" t="s">
        <v>55</v>
      </c>
      <c r="B41" s="41" t="s">
        <v>99</v>
      </c>
      <c r="C41" s="26">
        <v>1350</v>
      </c>
    </row>
    <row r="42" spans="1:3" s="9" customFormat="1" ht="14.25">
      <c r="A42" s="40" t="s">
        <v>40</v>
      </c>
      <c r="B42" s="41" t="s">
        <v>41</v>
      </c>
      <c r="C42" s="26">
        <v>2994.6</v>
      </c>
    </row>
    <row r="43" spans="1:3" s="9" customFormat="1" ht="14.25">
      <c r="A43" s="40" t="s">
        <v>40</v>
      </c>
      <c r="B43" s="41" t="s">
        <v>42</v>
      </c>
      <c r="C43" s="26">
        <v>11978.4</v>
      </c>
    </row>
    <row r="44" spans="1:4" s="9" customFormat="1" ht="14.25">
      <c r="A44" s="48" t="s">
        <v>43</v>
      </c>
      <c r="B44" s="49" t="s">
        <v>44</v>
      </c>
      <c r="C44" s="50">
        <v>35000</v>
      </c>
      <c r="D44" s="46"/>
    </row>
    <row r="45" spans="1:3" s="9" customFormat="1" ht="14.25">
      <c r="A45" s="40" t="s">
        <v>40</v>
      </c>
      <c r="B45" s="41" t="s">
        <v>47</v>
      </c>
      <c r="C45" s="26">
        <v>9061.8</v>
      </c>
    </row>
    <row r="46" spans="1:3" s="9" customFormat="1" ht="14.25">
      <c r="A46" s="40" t="s">
        <v>52</v>
      </c>
      <c r="B46" s="41" t="s">
        <v>56</v>
      </c>
      <c r="C46" s="26">
        <v>13912.25</v>
      </c>
    </row>
    <row r="47" spans="1:3" s="9" customFormat="1" ht="14.25">
      <c r="A47" s="40" t="s">
        <v>53</v>
      </c>
      <c r="B47" s="41" t="s">
        <v>57</v>
      </c>
      <c r="C47" s="26">
        <v>1497.3</v>
      </c>
    </row>
    <row r="48" spans="1:3" s="9" customFormat="1" ht="14.25">
      <c r="A48" s="40" t="s">
        <v>54</v>
      </c>
      <c r="B48" s="41" t="s">
        <v>58</v>
      </c>
      <c r="C48" s="26">
        <v>225</v>
      </c>
    </row>
    <row r="49" spans="1:3" s="9" customFormat="1" ht="14.25">
      <c r="A49" s="40" t="s">
        <v>59</v>
      </c>
      <c r="B49" s="41" t="s">
        <v>60</v>
      </c>
      <c r="C49" s="26">
        <v>2249.97</v>
      </c>
    </row>
    <row r="50" spans="1:3" s="9" customFormat="1" ht="14.25">
      <c r="A50" s="40" t="s">
        <v>61</v>
      </c>
      <c r="B50" s="41" t="s">
        <v>62</v>
      </c>
      <c r="C50" s="26">
        <v>960</v>
      </c>
    </row>
    <row r="51" spans="1:3" s="9" customFormat="1" ht="14.25">
      <c r="A51" s="40" t="s">
        <v>53</v>
      </c>
      <c r="B51" s="41" t="s">
        <v>63</v>
      </c>
      <c r="C51" s="26">
        <v>2994.6</v>
      </c>
    </row>
    <row r="52" spans="1:3" s="9" customFormat="1" ht="14.25">
      <c r="A52" s="40" t="s">
        <v>64</v>
      </c>
      <c r="B52" s="41" t="s">
        <v>68</v>
      </c>
      <c r="C52" s="26">
        <v>225</v>
      </c>
    </row>
    <row r="53" spans="1:3" s="9" customFormat="1" ht="14.25">
      <c r="A53" s="40" t="s">
        <v>65</v>
      </c>
      <c r="B53" s="41" t="s">
        <v>69</v>
      </c>
      <c r="C53" s="26">
        <v>225</v>
      </c>
    </row>
    <row r="54" spans="1:3" s="9" customFormat="1" ht="14.25">
      <c r="A54" s="40" t="s">
        <v>66</v>
      </c>
      <c r="B54" s="41" t="s">
        <v>69</v>
      </c>
      <c r="C54" s="26">
        <v>1796.76</v>
      </c>
    </row>
    <row r="55" spans="1:3" s="9" customFormat="1" ht="14.25">
      <c r="A55" s="40" t="s">
        <v>67</v>
      </c>
      <c r="B55" s="41" t="s">
        <v>70</v>
      </c>
      <c r="C55" s="26">
        <v>1497.3</v>
      </c>
    </row>
    <row r="56" spans="1:3" s="9" customFormat="1" ht="14.25">
      <c r="A56" s="40" t="s">
        <v>72</v>
      </c>
      <c r="B56" s="41" t="s">
        <v>73</v>
      </c>
      <c r="C56" s="26">
        <v>450</v>
      </c>
    </row>
    <row r="57" spans="1:3" s="9" customFormat="1" ht="14.25">
      <c r="A57" s="40" t="s">
        <v>65</v>
      </c>
      <c r="B57" s="41" t="s">
        <v>74</v>
      </c>
      <c r="C57" s="26">
        <v>1497.3</v>
      </c>
    </row>
    <row r="58" spans="1:3" s="9" customFormat="1" ht="25.5">
      <c r="A58" s="40" t="s">
        <v>75</v>
      </c>
      <c r="B58" s="41" t="s">
        <v>76</v>
      </c>
      <c r="C58" s="26">
        <v>10071.95</v>
      </c>
    </row>
    <row r="59" spans="1:3" s="9" customFormat="1" ht="14.25">
      <c r="A59" s="40" t="s">
        <v>77</v>
      </c>
      <c r="B59" s="41" t="s">
        <v>78</v>
      </c>
      <c r="C59" s="26">
        <v>1497.3</v>
      </c>
    </row>
    <row r="60" spans="1:3" s="9" customFormat="1" ht="25.5">
      <c r="A60" s="40" t="s">
        <v>79</v>
      </c>
      <c r="B60" s="41" t="s">
        <v>78</v>
      </c>
      <c r="C60" s="26">
        <v>225</v>
      </c>
    </row>
    <row r="61" spans="1:3" s="9" customFormat="1" ht="14.25">
      <c r="A61" s="40" t="s">
        <v>80</v>
      </c>
      <c r="B61" s="41" t="s">
        <v>82</v>
      </c>
      <c r="C61" s="26">
        <v>1497.3</v>
      </c>
    </row>
    <row r="62" spans="1:3" s="9" customFormat="1" ht="14.25">
      <c r="A62" s="40" t="s">
        <v>81</v>
      </c>
      <c r="B62" s="41" t="s">
        <v>83</v>
      </c>
      <c r="C62" s="26">
        <v>900</v>
      </c>
    </row>
    <row r="63" spans="1:3" s="9" customFormat="1" ht="14.25">
      <c r="A63" s="40" t="s">
        <v>86</v>
      </c>
      <c r="B63" s="41" t="s">
        <v>87</v>
      </c>
      <c r="C63" s="26">
        <v>1497.3</v>
      </c>
    </row>
    <row r="64" spans="1:3" s="9" customFormat="1" ht="14.25">
      <c r="A64" s="40" t="s">
        <v>88</v>
      </c>
      <c r="B64" s="41" t="s">
        <v>89</v>
      </c>
      <c r="C64" s="26">
        <v>6500.6</v>
      </c>
    </row>
    <row r="65" spans="1:3" s="9" customFormat="1" ht="14.25">
      <c r="A65" s="40" t="s">
        <v>92</v>
      </c>
      <c r="B65" s="41" t="s">
        <v>100</v>
      </c>
      <c r="C65" s="26">
        <v>2246</v>
      </c>
    </row>
    <row r="66" spans="1:3" s="9" customFormat="1" ht="14.25">
      <c r="A66" s="40" t="s">
        <v>93</v>
      </c>
      <c r="B66" s="41" t="s">
        <v>101</v>
      </c>
      <c r="C66" s="26">
        <v>23714.8</v>
      </c>
    </row>
    <row r="67" spans="1:3" s="9" customFormat="1" ht="14.25">
      <c r="A67" s="40" t="s">
        <v>94</v>
      </c>
      <c r="B67" s="41" t="s">
        <v>102</v>
      </c>
      <c r="C67" s="26">
        <v>225</v>
      </c>
    </row>
    <row r="68" spans="1:3" s="9" customFormat="1" ht="25.5">
      <c r="A68" s="40" t="s">
        <v>95</v>
      </c>
      <c r="B68" s="41" t="s">
        <v>103</v>
      </c>
      <c r="C68" s="26">
        <v>1497</v>
      </c>
    </row>
    <row r="69" spans="1:3" s="9" customFormat="1" ht="14.25">
      <c r="A69" s="40" t="s">
        <v>96</v>
      </c>
      <c r="B69" s="41" t="s">
        <v>104</v>
      </c>
      <c r="C69" s="26">
        <v>450</v>
      </c>
    </row>
    <row r="70" spans="1:3" s="9" customFormat="1" ht="14.25">
      <c r="A70" s="40" t="s">
        <v>97</v>
      </c>
      <c r="B70" s="41" t="s">
        <v>105</v>
      </c>
      <c r="C70" s="26">
        <v>1497.3</v>
      </c>
    </row>
    <row r="71" spans="1:3" s="9" customFormat="1" ht="14.25">
      <c r="A71" s="40" t="s">
        <v>98</v>
      </c>
      <c r="B71" s="41" t="s">
        <v>106</v>
      </c>
      <c r="C71" s="26">
        <v>225</v>
      </c>
    </row>
    <row r="72" spans="1:3" s="9" customFormat="1" ht="14.25">
      <c r="A72" s="51" t="s">
        <v>112</v>
      </c>
      <c r="B72" s="52" t="s">
        <v>113</v>
      </c>
      <c r="C72" s="53">
        <v>12206.17</v>
      </c>
    </row>
    <row r="73" spans="1:3" s="9" customFormat="1" ht="14.25">
      <c r="A73" s="40"/>
      <c r="B73" s="41"/>
      <c r="C73" s="26"/>
    </row>
    <row r="74" spans="1:3" ht="15">
      <c r="A74" s="8" t="s">
        <v>35</v>
      </c>
      <c r="B74" s="16"/>
      <c r="C74" s="31">
        <f>SUM(C75:C76)</f>
        <v>250</v>
      </c>
    </row>
    <row r="75" spans="1:3" ht="14.25">
      <c r="A75" s="14" t="s">
        <v>84</v>
      </c>
      <c r="B75" s="16" t="s">
        <v>85</v>
      </c>
      <c r="C75" s="26">
        <v>250</v>
      </c>
    </row>
    <row r="76" spans="1:3" ht="14.25">
      <c r="A76" s="14"/>
      <c r="B76" s="16"/>
      <c r="C76" s="26"/>
    </row>
    <row r="77" spans="1:3" ht="15">
      <c r="A77" s="8" t="s">
        <v>33</v>
      </c>
      <c r="B77" s="16"/>
      <c r="C77" s="32">
        <f>SUM(C78:C79)</f>
        <v>600</v>
      </c>
    </row>
    <row r="78" spans="1:3" ht="14.25">
      <c r="A78" s="14" t="s">
        <v>48</v>
      </c>
      <c r="B78" s="16" t="s">
        <v>49</v>
      </c>
      <c r="C78" s="26">
        <v>600</v>
      </c>
    </row>
    <row r="79" spans="1:3" ht="14.25">
      <c r="A79" s="14"/>
      <c r="B79" s="16"/>
      <c r="C79" s="26"/>
    </row>
    <row r="80" spans="1:4" ht="15">
      <c r="A80" s="30"/>
      <c r="B80" s="4"/>
      <c r="C80" s="31"/>
      <c r="D80" s="47"/>
    </row>
    <row r="81" spans="1:4" ht="15">
      <c r="A81" s="30"/>
      <c r="B81" s="4"/>
      <c r="C81" s="31"/>
      <c r="D81" s="47"/>
    </row>
    <row r="82" spans="1:4" ht="15">
      <c r="A82" s="30"/>
      <c r="B82" s="4"/>
      <c r="C82" s="31"/>
      <c r="D82" s="47"/>
    </row>
    <row r="83" spans="1:4" ht="38.25">
      <c r="A83" s="12" t="s">
        <v>91</v>
      </c>
      <c r="B83" s="20"/>
      <c r="C83" s="22">
        <f>C18-C21</f>
        <v>-166542.924</v>
      </c>
      <c r="D83" s="2"/>
    </row>
    <row r="85" spans="1:3" ht="12.75">
      <c r="A85" s="17" t="s">
        <v>28</v>
      </c>
      <c r="C85" s="18" t="s">
        <v>29</v>
      </c>
    </row>
    <row r="87" ht="12.75">
      <c r="A87" s="1" t="s">
        <v>18</v>
      </c>
    </row>
    <row r="88" spans="1:3" ht="12.75">
      <c r="A88" s="1" t="s">
        <v>19</v>
      </c>
      <c r="C88" t="s">
        <v>30</v>
      </c>
    </row>
    <row r="89" ht="12.75">
      <c r="C89" t="s">
        <v>20</v>
      </c>
    </row>
    <row r="92" ht="12.75">
      <c r="C92" t="s">
        <v>21</v>
      </c>
    </row>
    <row r="99" spans="1:2" ht="12.75">
      <c r="A99" s="44"/>
      <c r="B99" s="45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2016-02-09T12:36:51Z</cp:lastPrinted>
  <dcterms:created xsi:type="dcterms:W3CDTF">1996-10-08T23:32:33Z</dcterms:created>
  <dcterms:modified xsi:type="dcterms:W3CDTF">2016-03-10T07:34:58Z</dcterms:modified>
  <cp:category/>
  <cp:version/>
  <cp:contentType/>
  <cp:contentStatus/>
</cp:coreProperties>
</file>