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умилова,19" sheetId="1" r:id="rId1"/>
  </sheets>
  <definedNames/>
  <calcPr fullCalcOnLoad="1" refMode="R1C1"/>
</workbook>
</file>

<file path=xl/sharedStrings.xml><?xml version="1.0" encoding="utf-8"?>
<sst xmlns="http://schemas.openxmlformats.org/spreadsheetml/2006/main" count="160" uniqueCount="152">
  <si>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</si>
  <si>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</si>
  <si>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</si>
  <si>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</si>
  <si>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</si>
  <si>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</si>
  <si>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</si>
  <si>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</si>
  <si>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</si>
  <si>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</si>
  <si>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</si>
  <si>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</si>
  <si>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</si>
  <si>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</si>
  <si>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</si>
  <si>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</si>
  <si>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</si>
  <si>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</si>
  <si>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</si>
  <si>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</si>
  <si>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</si>
  <si>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</si>
  <si>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</si>
  <si>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</si>
  <si>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</si>
  <si>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</si>
  <si>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</si>
  <si>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</si>
  <si>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</si>
  <si>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</si>
  <si>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</si>
  <si>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</si>
  <si>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</si>
  <si>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</si>
  <si>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Шумилова,19 </t>
    </r>
    <r>
      <rPr>
        <b/>
        <sz val="12"/>
        <rFont val="Arial"/>
        <family val="2"/>
      </rPr>
      <t xml:space="preserve">   </t>
    </r>
  </si>
  <si>
    <t>материалы</t>
  </si>
  <si>
    <t>5989=20 (ежемесячно)</t>
  </si>
  <si>
    <t xml:space="preserve">     Вывоз  мусора</t>
  </si>
  <si>
    <t xml:space="preserve">     Дезинсекция</t>
  </si>
  <si>
    <t xml:space="preserve">     оплата старшему по дому</t>
  </si>
  <si>
    <t>гидропромывка системы отопления</t>
  </si>
  <si>
    <t>Запуск  системы отопления пуско-наладочные работы</t>
  </si>
  <si>
    <t>(36=00.за1чел) ежемесячно</t>
  </si>
  <si>
    <t>2300=00 (ежемесячно)</t>
  </si>
  <si>
    <t>Снятие показаний общедомовых узлов учета</t>
  </si>
  <si>
    <t>Обследование и устранение течи полотенцесушителя (заявка кв.№59)</t>
  </si>
  <si>
    <t>21.01.2014г.</t>
  </si>
  <si>
    <t>Обследование системы отопления (заявка кв.№1,10)</t>
  </si>
  <si>
    <t>05.02.2014г.</t>
  </si>
  <si>
    <t>Чеканка канализационного стояка и изоляция</t>
  </si>
  <si>
    <t>14.02.2014г.</t>
  </si>
  <si>
    <t>27.02.2014г.</t>
  </si>
  <si>
    <t>Ремонт кровли, уборка снега</t>
  </si>
  <si>
    <t>Отключение и запуск системы ГВС (отключение хол воды МУП Водоканал)</t>
  </si>
  <si>
    <t>4,5.02.2014г.</t>
  </si>
  <si>
    <t>чистка лежака и 2 стояков  канализации тросом Ф110  Дл = 20м  вскрытие ревизии и колодца</t>
  </si>
  <si>
    <t>05.03.2014г.</t>
  </si>
  <si>
    <t xml:space="preserve">замена эл ламп в подвале </t>
  </si>
  <si>
    <t>11.03.2014г.</t>
  </si>
  <si>
    <t>регулировка расхода на эл узле</t>
  </si>
  <si>
    <t>14.03.2014г.</t>
  </si>
  <si>
    <t xml:space="preserve">     Уборка лестничных площадок</t>
  </si>
  <si>
    <t>28.02.2014г.</t>
  </si>
  <si>
    <t>эл лампа</t>
  </si>
  <si>
    <t>пружина дверная</t>
  </si>
  <si>
    <t>изготовление ключей</t>
  </si>
  <si>
    <t>06.03.2014г.</t>
  </si>
  <si>
    <t>материалы д/уборщицы</t>
  </si>
  <si>
    <t>перчатки</t>
  </si>
  <si>
    <t xml:space="preserve">Ремонт домофона </t>
  </si>
  <si>
    <t>03.04.2014г.</t>
  </si>
  <si>
    <t>Демонтаж теплосчетчика</t>
  </si>
  <si>
    <t>10.04.2014г.</t>
  </si>
  <si>
    <t>Уборка подвальных помещений</t>
  </si>
  <si>
    <t>10-11. 04. 2014г.</t>
  </si>
  <si>
    <t>заявка кв. №38 - течет полотенцесушитель: затяжка резьбовых соединений</t>
  </si>
  <si>
    <t>12.04.2014г.</t>
  </si>
  <si>
    <t>устройство освещения в подвале, замена эл ламп со снятием патронов</t>
  </si>
  <si>
    <t>18.04.2014г.</t>
  </si>
  <si>
    <t>Вознаграждение управляющей организации</t>
  </si>
  <si>
    <t>чистка подвала (погрузка мусора в телегу, подметание полов в цокольном этаже)</t>
  </si>
  <si>
    <t>28.04.2014г.</t>
  </si>
  <si>
    <t>крепление трубы к потолку Ф50; Ф63</t>
  </si>
  <si>
    <t>08.05.2014г.</t>
  </si>
  <si>
    <t>заявка подъезда №4 - не работает домофон: выезд, отключение эл замка</t>
  </si>
  <si>
    <t>09.05.2014г.</t>
  </si>
  <si>
    <t>отключение системы отопления</t>
  </si>
  <si>
    <t>15.05.2014г.</t>
  </si>
  <si>
    <t>ремонт скамейки</t>
  </si>
  <si>
    <t>21.05.2014г.</t>
  </si>
  <si>
    <t>замена арматуры стояков отопления Ф15, Ф20, Ф25</t>
  </si>
  <si>
    <t>22,23. 05.2014г.</t>
  </si>
  <si>
    <t>Замена блока вызова (подъезд №4)</t>
  </si>
  <si>
    <t>19.05.2014г.</t>
  </si>
  <si>
    <t>метла</t>
  </si>
  <si>
    <t>27.05.2014г.</t>
  </si>
  <si>
    <t>Ремонт домофона (кв.№11)</t>
  </si>
  <si>
    <t>30.05.2014г.</t>
  </si>
  <si>
    <t>установка ком узла учета тепловой энергии</t>
  </si>
  <si>
    <t>Замена запорной арматуры на стояках отопления</t>
  </si>
  <si>
    <t>11.06.2014г.</t>
  </si>
  <si>
    <t>Замена стояков хол и гор водоснабжения (1 подъезд)</t>
  </si>
  <si>
    <t>11,12. 06.2014г.</t>
  </si>
  <si>
    <t>Замена стояков хол и гор водоснабжения (кв.№80)</t>
  </si>
  <si>
    <t>15.06.2014г.</t>
  </si>
  <si>
    <t>Установка замка на подвал</t>
  </si>
  <si>
    <t>24.06.2014г.</t>
  </si>
  <si>
    <t>Ремонт дверей и замена  доводчика 6п</t>
  </si>
  <si>
    <t>03.06.2014г.</t>
  </si>
  <si>
    <t>замена стояков гор и хол водоснабжения (кв.№73,76,79)</t>
  </si>
  <si>
    <t>23.07.2014г.</t>
  </si>
  <si>
    <t>11.07.2014г.</t>
  </si>
  <si>
    <t>25.07.2014г.</t>
  </si>
  <si>
    <t>изготовление ключей (1,2 подъезд); замок врезной</t>
  </si>
  <si>
    <t>выезд, обследование (течь радиатора)</t>
  </si>
  <si>
    <t>07.08.2014г.</t>
  </si>
  <si>
    <t>05.08.2014г.</t>
  </si>
  <si>
    <t>сентябрь</t>
  </si>
  <si>
    <t>23.09.2014г.</t>
  </si>
  <si>
    <t>обследование по заявке кв.№5 (нет тепла)</t>
  </si>
  <si>
    <t>электромонтажные работы в общем щите на площадке (заявка кв.№60)</t>
  </si>
  <si>
    <t>замена стояков холодного и горячего водоснабжения (кв.№22,25,28,31,34)</t>
  </si>
  <si>
    <t>устранение течи канализационного стояка (по заявке кв.№31)</t>
  </si>
  <si>
    <t>обследование подвальных помещений</t>
  </si>
  <si>
    <t>03.10.2014г.</t>
  </si>
  <si>
    <t>14.10.2014г.</t>
  </si>
  <si>
    <t>21.10.2014г.</t>
  </si>
  <si>
    <t>29.10.2014г.</t>
  </si>
  <si>
    <t>ремонт рам в подвале</t>
  </si>
  <si>
    <t>30.10.2014г.</t>
  </si>
  <si>
    <t>установка креплений гор воды (подвал 1 подъзда)</t>
  </si>
  <si>
    <t>21.11.2014г.</t>
  </si>
  <si>
    <t xml:space="preserve">уборка песка в подвал для подсыпки тротуаров </t>
  </si>
  <si>
    <t>05.11.2014г.</t>
  </si>
  <si>
    <t>метла с черенком</t>
  </si>
  <si>
    <t>монтаж окон</t>
  </si>
  <si>
    <t>27.11.2014г.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</si>
  <si>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2014 г.</t>
    </r>
  </si>
  <si>
    <t>325=71(1,2,3,4квартал)</t>
  </si>
  <si>
    <t>4491,9  (январь - декабрь)</t>
  </si>
  <si>
    <t xml:space="preserve">     Вывоз ТБО (январь-декабрь)</t>
  </si>
  <si>
    <r>
      <t xml:space="preserve">     Уборка придомовой территории  </t>
    </r>
    <r>
      <rPr>
        <sz val="10"/>
        <color indexed="10"/>
        <rFont val="Arial"/>
        <family val="2"/>
      </rPr>
      <t xml:space="preserve">  4000=00 </t>
    </r>
    <r>
      <rPr>
        <sz val="10"/>
        <rFont val="Arial"/>
        <family val="2"/>
      </rPr>
      <t>январь - декабрь</t>
    </r>
  </si>
  <si>
    <t>март - декабрь</t>
  </si>
  <si>
    <t>январь - декабрь</t>
  </si>
  <si>
    <t>установка замка на входную дверь в подвал</t>
  </si>
  <si>
    <t>19.02.2014г.</t>
  </si>
  <si>
    <t>10,28.04.2014г.</t>
  </si>
  <si>
    <t>замок</t>
  </si>
  <si>
    <t>27.06.2014г.</t>
  </si>
  <si>
    <t>Ремонт домофона кв.№13</t>
  </si>
  <si>
    <t>12.12.2014г.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</si>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</sst>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1" fillId="34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ont="1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4" fontId="49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zoomScalePageLayoutView="0" workbookViewId="0" topLeftCell="A1">
      <selection activeCell="C97" sqref="C97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8" t="s">
        <v>0</v>
      </c>
      <c r="B1" s="48"/>
      <c r="C1" s="48"/>
    </row>
    <row r="2" spans="1:3" ht="24" customHeight="1">
      <c r="A2" s="48" t="s">
        <v>34</v>
      </c>
      <c r="B2" s="48"/>
      <c r="C2" s="48"/>
    </row>
    <row r="3" spans="1:3" ht="15.75">
      <c r="A3" s="48" t="s">
        <v>137</v>
      </c>
      <c r="B3" s="48"/>
      <c r="C3" s="48"/>
    </row>
    <row r="5" spans="2:3" ht="12.75">
      <c r="B5" s="1" t="s">
        <v>1</v>
      </c>
      <c r="C5" s="2">
        <v>4472.65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4472.65</v>
      </c>
    </row>
    <row r="8" spans="2:3" ht="12.75">
      <c r="B8" s="1" t="s">
        <v>4</v>
      </c>
      <c r="C8">
        <v>100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4">
        <v>216087.21</v>
      </c>
    </row>
    <row r="12" spans="1:3" ht="12.75">
      <c r="A12" s="3" t="s">
        <v>7</v>
      </c>
      <c r="B12" s="4"/>
      <c r="C12" s="12">
        <v>891783.56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891783.56</v>
      </c>
    </row>
    <row r="15" spans="1:3" ht="12.75">
      <c r="A15" s="3" t="s">
        <v>10</v>
      </c>
      <c r="B15" s="40"/>
      <c r="C15" s="5">
        <v>910546.69</v>
      </c>
    </row>
    <row r="16" spans="1:3" ht="12.75">
      <c r="A16" s="3" t="s">
        <v>11</v>
      </c>
      <c r="B16" s="4"/>
      <c r="C16" s="23"/>
    </row>
    <row r="17" spans="1:3" ht="12.75">
      <c r="A17" s="41" t="s">
        <v>12</v>
      </c>
      <c r="B17" s="42"/>
      <c r="C17" s="43">
        <f>SUM(C15:C16)</f>
        <v>910546.69</v>
      </c>
    </row>
    <row r="18" spans="1:3" ht="12.75">
      <c r="A18" s="14" t="s">
        <v>13</v>
      </c>
      <c r="B18" s="15"/>
      <c r="C18" s="26">
        <f>C11+C17</f>
        <v>1126633.9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680367.314</v>
      </c>
    </row>
    <row r="22" spans="1:3" ht="14.25">
      <c r="A22" s="7" t="s">
        <v>16</v>
      </c>
      <c r="B22" s="4"/>
      <c r="C22" s="27"/>
    </row>
    <row r="23" spans="1:3" ht="15">
      <c r="A23" s="13" t="s">
        <v>79</v>
      </c>
      <c r="B23" s="21">
        <v>0.15</v>
      </c>
      <c r="C23" s="28">
        <f>C14*0.15</f>
        <v>133767.534</v>
      </c>
    </row>
    <row r="24" spans="1:3" ht="25.5">
      <c r="A24" s="13" t="s">
        <v>24</v>
      </c>
      <c r="B24" s="17"/>
      <c r="C24" s="28">
        <f>C26+C27+C33+C37+C39+C82+C86+C95</f>
        <v>546599.78</v>
      </c>
    </row>
    <row r="25" spans="1:3" ht="14.25">
      <c r="A25" s="7" t="s">
        <v>16</v>
      </c>
      <c r="B25" s="4"/>
      <c r="C25" s="27"/>
    </row>
    <row r="26" spans="1:3" ht="15">
      <c r="A26" s="8" t="s">
        <v>32</v>
      </c>
      <c r="B26" s="32">
        <v>0.01</v>
      </c>
      <c r="C26" s="34">
        <v>9367.22</v>
      </c>
    </row>
    <row r="27" spans="1:3" ht="15">
      <c r="A27" s="8" t="s">
        <v>17</v>
      </c>
      <c r="B27" s="4"/>
      <c r="C27" s="34">
        <f>SUM(C28:C32)</f>
        <v>126290.29000000001</v>
      </c>
    </row>
    <row r="28" spans="1:3" ht="14.25">
      <c r="A28" s="16" t="s">
        <v>25</v>
      </c>
      <c r="B28" s="18" t="s">
        <v>138</v>
      </c>
      <c r="C28" s="49">
        <v>1302.84</v>
      </c>
    </row>
    <row r="29" spans="1:3" ht="14.25">
      <c r="A29" s="16" t="s">
        <v>38</v>
      </c>
      <c r="B29" s="18" t="s">
        <v>111</v>
      </c>
      <c r="C29" s="49">
        <v>1924.65</v>
      </c>
    </row>
    <row r="30" spans="1:3" ht="14.25">
      <c r="A30" s="16" t="s">
        <v>39</v>
      </c>
      <c r="B30" s="46" t="s">
        <v>139</v>
      </c>
      <c r="C30" s="49">
        <v>53902.8</v>
      </c>
    </row>
    <row r="31" spans="1:3" ht="14.25" customHeight="1">
      <c r="A31" s="16" t="s">
        <v>140</v>
      </c>
      <c r="B31" s="45" t="s">
        <v>42</v>
      </c>
      <c r="C31" s="49">
        <v>65160</v>
      </c>
    </row>
    <row r="32" spans="1:3" ht="14.25">
      <c r="A32" s="16" t="s">
        <v>37</v>
      </c>
      <c r="B32" s="18" t="s">
        <v>146</v>
      </c>
      <c r="C32" s="49">
        <v>4000</v>
      </c>
    </row>
    <row r="33" spans="1:3" ht="15">
      <c r="A33" s="8" t="s">
        <v>18</v>
      </c>
      <c r="B33" s="4"/>
      <c r="C33" s="34">
        <f>SUM(C34:C36)</f>
        <v>136065.63999999998</v>
      </c>
    </row>
    <row r="34" spans="1:3" ht="25.5">
      <c r="A34" s="16" t="s">
        <v>141</v>
      </c>
      <c r="B34" s="18" t="s">
        <v>36</v>
      </c>
      <c r="C34" s="49">
        <v>71870.4</v>
      </c>
    </row>
    <row r="35" spans="1:3" ht="14.25">
      <c r="A35" s="16" t="s">
        <v>61</v>
      </c>
      <c r="B35" s="18" t="s">
        <v>142</v>
      </c>
      <c r="C35" s="49">
        <v>64195.24</v>
      </c>
    </row>
    <row r="36" spans="1:3" ht="14.25">
      <c r="A36" s="16" t="s">
        <v>26</v>
      </c>
      <c r="B36" s="18"/>
      <c r="C36" s="29"/>
    </row>
    <row r="37" spans="1:3" ht="15">
      <c r="A37" s="8" t="s">
        <v>19</v>
      </c>
      <c r="B37" s="4"/>
      <c r="C37" s="34">
        <f>SUM(C38:C38)</f>
        <v>27600</v>
      </c>
    </row>
    <row r="38" spans="1:3" ht="14.25">
      <c r="A38" s="16" t="s">
        <v>27</v>
      </c>
      <c r="B38" s="18" t="s">
        <v>43</v>
      </c>
      <c r="C38" s="49">
        <v>27600</v>
      </c>
    </row>
    <row r="39" spans="1:3" ht="25.5">
      <c r="A39" s="8" t="s">
        <v>28</v>
      </c>
      <c r="B39" s="4"/>
      <c r="C39" s="34">
        <f>SUM(C40:C81)</f>
        <v>243886.03000000003</v>
      </c>
    </row>
    <row r="40" spans="1:3" s="11" customFormat="1" ht="14.25">
      <c r="A40" s="9" t="s">
        <v>40</v>
      </c>
      <c r="B40" s="10" t="s">
        <v>116</v>
      </c>
      <c r="C40" s="49">
        <v>5000</v>
      </c>
    </row>
    <row r="41" spans="1:3" s="11" customFormat="1" ht="14.25">
      <c r="A41" s="9" t="s">
        <v>41</v>
      </c>
      <c r="B41" s="10" t="s">
        <v>117</v>
      </c>
      <c r="C41" s="49">
        <v>1125</v>
      </c>
    </row>
    <row r="42" spans="1:3" s="11" customFormat="1" ht="14.25">
      <c r="A42" s="9" t="s">
        <v>98</v>
      </c>
      <c r="B42" s="10" t="s">
        <v>143</v>
      </c>
      <c r="C42" s="49">
        <v>57533.55</v>
      </c>
    </row>
    <row r="43" spans="1:3" s="11" customFormat="1" ht="14.25">
      <c r="A43" s="9" t="s">
        <v>44</v>
      </c>
      <c r="B43" s="47" t="s">
        <v>143</v>
      </c>
      <c r="C43" s="49">
        <v>1350</v>
      </c>
    </row>
    <row r="44" spans="1:3" s="11" customFormat="1" ht="25.5">
      <c r="A44" s="9" t="s">
        <v>45</v>
      </c>
      <c r="B44" s="10" t="s">
        <v>46</v>
      </c>
      <c r="C44" s="49">
        <v>450</v>
      </c>
    </row>
    <row r="45" spans="1:3" s="11" customFormat="1" ht="14.25">
      <c r="A45" s="9" t="s">
        <v>47</v>
      </c>
      <c r="B45" s="10" t="s">
        <v>48</v>
      </c>
      <c r="C45" s="49">
        <v>450</v>
      </c>
    </row>
    <row r="46" spans="1:3" s="11" customFormat="1" ht="14.25">
      <c r="A46" s="9" t="s">
        <v>49</v>
      </c>
      <c r="B46" s="10" t="s">
        <v>50</v>
      </c>
      <c r="C46" s="49">
        <v>788.65</v>
      </c>
    </row>
    <row r="47" spans="1:3" s="11" customFormat="1" ht="14.25">
      <c r="A47" s="9" t="s">
        <v>144</v>
      </c>
      <c r="B47" s="10" t="s">
        <v>145</v>
      </c>
      <c r="C47" s="49">
        <v>1360</v>
      </c>
    </row>
    <row r="48" spans="1:3" s="11" customFormat="1" ht="14.25">
      <c r="A48" s="9" t="s">
        <v>52</v>
      </c>
      <c r="B48" s="10" t="s">
        <v>51</v>
      </c>
      <c r="C48" s="49">
        <v>1152</v>
      </c>
    </row>
    <row r="49" spans="1:3" s="11" customFormat="1" ht="25.5">
      <c r="A49" s="9" t="s">
        <v>53</v>
      </c>
      <c r="B49" s="10" t="s">
        <v>54</v>
      </c>
      <c r="C49" s="49">
        <v>112.5</v>
      </c>
    </row>
    <row r="50" spans="1:3" s="11" customFormat="1" ht="29.25" customHeight="1">
      <c r="A50" s="9" t="s">
        <v>55</v>
      </c>
      <c r="B50" s="10" t="s">
        <v>56</v>
      </c>
      <c r="C50" s="49">
        <v>2994.6</v>
      </c>
    </row>
    <row r="51" spans="1:3" s="11" customFormat="1" ht="14.25">
      <c r="A51" s="9" t="s">
        <v>59</v>
      </c>
      <c r="B51" s="10" t="s">
        <v>60</v>
      </c>
      <c r="C51" s="49">
        <v>225</v>
      </c>
    </row>
    <row r="52" spans="1:3" s="11" customFormat="1" ht="14.25">
      <c r="A52" s="9" t="s">
        <v>65</v>
      </c>
      <c r="B52" s="10" t="s">
        <v>66</v>
      </c>
      <c r="C52" s="49">
        <v>150</v>
      </c>
    </row>
    <row r="53" spans="1:3" s="11" customFormat="1" ht="14.25">
      <c r="A53" s="9" t="s">
        <v>69</v>
      </c>
      <c r="B53" s="10" t="s">
        <v>70</v>
      </c>
      <c r="C53" s="49">
        <v>600</v>
      </c>
    </row>
    <row r="54" spans="1:3" s="11" customFormat="1" ht="14.25">
      <c r="A54" s="9" t="s">
        <v>71</v>
      </c>
      <c r="B54" s="10" t="s">
        <v>72</v>
      </c>
      <c r="C54" s="49">
        <v>1190</v>
      </c>
    </row>
    <row r="55" spans="1:3" s="11" customFormat="1" ht="14.25">
      <c r="A55" s="9" t="s">
        <v>73</v>
      </c>
      <c r="B55" s="10" t="s">
        <v>74</v>
      </c>
      <c r="C55" s="49">
        <v>5400</v>
      </c>
    </row>
    <row r="56" spans="1:3" s="11" customFormat="1" ht="25.5">
      <c r="A56" s="9" t="s">
        <v>75</v>
      </c>
      <c r="B56" s="10" t="s">
        <v>76</v>
      </c>
      <c r="C56" s="49">
        <v>225</v>
      </c>
    </row>
    <row r="57" spans="1:3" s="11" customFormat="1" ht="25.5">
      <c r="A57" s="9" t="s">
        <v>80</v>
      </c>
      <c r="B57" s="10" t="s">
        <v>81</v>
      </c>
      <c r="C57" s="49">
        <v>2700</v>
      </c>
    </row>
    <row r="58" spans="1:3" s="11" customFormat="1" ht="14.25">
      <c r="A58" s="9" t="s">
        <v>82</v>
      </c>
      <c r="B58" s="10" t="s">
        <v>83</v>
      </c>
      <c r="C58" s="49">
        <v>1065</v>
      </c>
    </row>
    <row r="59" spans="1:3" s="11" customFormat="1" ht="25.5">
      <c r="A59" s="9" t="s">
        <v>84</v>
      </c>
      <c r="B59" s="10" t="s">
        <v>85</v>
      </c>
      <c r="C59" s="49">
        <v>225</v>
      </c>
    </row>
    <row r="60" spans="1:3" s="11" customFormat="1" ht="14.25">
      <c r="A60" s="9" t="s">
        <v>86</v>
      </c>
      <c r="B60" s="10" t="s">
        <v>87</v>
      </c>
      <c r="C60" s="49">
        <v>225</v>
      </c>
    </row>
    <row r="61" spans="1:3" s="11" customFormat="1" ht="14.25">
      <c r="A61" s="9" t="s">
        <v>92</v>
      </c>
      <c r="B61" s="10" t="s">
        <v>93</v>
      </c>
      <c r="C61" s="49">
        <v>4000</v>
      </c>
    </row>
    <row r="62" spans="1:3" s="11" customFormat="1" ht="14.25">
      <c r="A62" s="9" t="s">
        <v>88</v>
      </c>
      <c r="B62" s="10" t="s">
        <v>89</v>
      </c>
      <c r="C62" s="49">
        <v>1050</v>
      </c>
    </row>
    <row r="63" spans="1:3" s="11" customFormat="1" ht="14.25">
      <c r="A63" s="9" t="s">
        <v>90</v>
      </c>
      <c r="B63" s="10" t="s">
        <v>91</v>
      </c>
      <c r="C63" s="49">
        <v>43508.12</v>
      </c>
    </row>
    <row r="64" spans="1:3" s="11" customFormat="1" ht="14.25">
      <c r="A64" s="9" t="s">
        <v>96</v>
      </c>
      <c r="B64" s="10" t="s">
        <v>97</v>
      </c>
      <c r="C64" s="49">
        <v>300</v>
      </c>
    </row>
    <row r="65" spans="1:3" s="11" customFormat="1" ht="14.25">
      <c r="A65" s="9" t="s">
        <v>107</v>
      </c>
      <c r="B65" s="10" t="s">
        <v>108</v>
      </c>
      <c r="C65" s="49">
        <v>3150</v>
      </c>
    </row>
    <row r="66" spans="1:3" s="11" customFormat="1" ht="14.25">
      <c r="A66" s="9" t="s">
        <v>99</v>
      </c>
      <c r="B66" s="10" t="s">
        <v>100</v>
      </c>
      <c r="C66" s="49">
        <v>14036.56</v>
      </c>
    </row>
    <row r="67" spans="1:3" s="11" customFormat="1" ht="14.25">
      <c r="A67" s="9" t="s">
        <v>101</v>
      </c>
      <c r="B67" s="10" t="s">
        <v>102</v>
      </c>
      <c r="C67" s="49">
        <v>42036</v>
      </c>
    </row>
    <row r="68" spans="1:3" s="11" customFormat="1" ht="14.25">
      <c r="A68" s="9" t="s">
        <v>103</v>
      </c>
      <c r="B68" s="10" t="s">
        <v>104</v>
      </c>
      <c r="C68" s="49">
        <v>4961.6</v>
      </c>
    </row>
    <row r="69" spans="1:3" s="11" customFormat="1" ht="14.25">
      <c r="A69" s="9" t="s">
        <v>105</v>
      </c>
      <c r="B69" s="10" t="s">
        <v>106</v>
      </c>
      <c r="C69" s="49">
        <v>925</v>
      </c>
    </row>
    <row r="70" spans="1:3" s="11" customFormat="1" ht="14.25">
      <c r="A70" s="9" t="s">
        <v>109</v>
      </c>
      <c r="B70" s="10" t="s">
        <v>110</v>
      </c>
      <c r="C70" s="49">
        <v>9619.2</v>
      </c>
    </row>
    <row r="71" spans="1:3" s="11" customFormat="1" ht="14.25">
      <c r="A71" s="9" t="s">
        <v>113</v>
      </c>
      <c r="B71" s="10" t="s">
        <v>112</v>
      </c>
      <c r="C71" s="49">
        <v>1805</v>
      </c>
    </row>
    <row r="72" spans="1:3" s="11" customFormat="1" ht="14.25">
      <c r="A72" s="9" t="s">
        <v>114</v>
      </c>
      <c r="B72" s="10" t="s">
        <v>115</v>
      </c>
      <c r="C72" s="49">
        <v>450</v>
      </c>
    </row>
    <row r="73" spans="1:3" s="11" customFormat="1" ht="14.25">
      <c r="A73" s="9" t="s">
        <v>119</v>
      </c>
      <c r="B73" s="10" t="s">
        <v>124</v>
      </c>
      <c r="C73" s="49">
        <v>225</v>
      </c>
    </row>
    <row r="74" spans="1:3" s="11" customFormat="1" ht="25.5">
      <c r="A74" s="9" t="s">
        <v>121</v>
      </c>
      <c r="B74" s="10" t="s">
        <v>126</v>
      </c>
      <c r="C74" s="49">
        <v>26713.45</v>
      </c>
    </row>
    <row r="75" spans="1:3" s="11" customFormat="1" ht="14.25">
      <c r="A75" s="9" t="s">
        <v>122</v>
      </c>
      <c r="B75" s="10" t="s">
        <v>126</v>
      </c>
      <c r="C75" s="49">
        <v>450</v>
      </c>
    </row>
    <row r="76" spans="1:3" s="11" customFormat="1" ht="14.25">
      <c r="A76" s="9" t="s">
        <v>123</v>
      </c>
      <c r="B76" s="10" t="s">
        <v>127</v>
      </c>
      <c r="C76" s="49">
        <v>112.5</v>
      </c>
    </row>
    <row r="77" spans="1:3" s="11" customFormat="1" ht="14.25">
      <c r="A77" s="9" t="s">
        <v>128</v>
      </c>
      <c r="B77" s="10" t="s">
        <v>129</v>
      </c>
      <c r="C77" s="49">
        <v>1790</v>
      </c>
    </row>
    <row r="78" spans="1:3" s="11" customFormat="1" ht="14.25">
      <c r="A78" s="9" t="s">
        <v>130</v>
      </c>
      <c r="B78" s="10" t="s">
        <v>131</v>
      </c>
      <c r="C78" s="49">
        <v>1150</v>
      </c>
    </row>
    <row r="79" spans="1:3" s="11" customFormat="1" ht="14.25">
      <c r="A79" s="9" t="s">
        <v>132</v>
      </c>
      <c r="B79" s="10" t="s">
        <v>133</v>
      </c>
      <c r="C79" s="49">
        <v>1497.3</v>
      </c>
    </row>
    <row r="80" spans="1:3" s="11" customFormat="1" ht="14.25">
      <c r="A80" s="16" t="s">
        <v>135</v>
      </c>
      <c r="B80" s="18" t="s">
        <v>136</v>
      </c>
      <c r="C80" s="49">
        <v>1185</v>
      </c>
    </row>
    <row r="81" spans="1:3" s="11" customFormat="1" ht="14.25">
      <c r="A81" s="9" t="s">
        <v>149</v>
      </c>
      <c r="B81" s="10" t="s">
        <v>150</v>
      </c>
      <c r="C81" s="49">
        <v>600</v>
      </c>
    </row>
    <row r="82" spans="1:3" ht="15">
      <c r="A82" s="8" t="s">
        <v>33</v>
      </c>
      <c r="B82" s="18"/>
      <c r="C82" s="34">
        <f>SUM(C83:C85)</f>
        <v>1978</v>
      </c>
    </row>
    <row r="83" spans="1:3" ht="14.25">
      <c r="A83" s="9" t="s">
        <v>57</v>
      </c>
      <c r="B83" s="10" t="s">
        <v>58</v>
      </c>
      <c r="C83" s="49">
        <v>345</v>
      </c>
    </row>
    <row r="84" spans="1:3" ht="25.5">
      <c r="A84" s="16" t="s">
        <v>77</v>
      </c>
      <c r="B84" s="18" t="s">
        <v>78</v>
      </c>
      <c r="C84" s="49">
        <v>1408</v>
      </c>
    </row>
    <row r="85" spans="1:3" ht="25.5">
      <c r="A85" s="16" t="s">
        <v>120</v>
      </c>
      <c r="B85" s="18" t="s">
        <v>125</v>
      </c>
      <c r="C85" s="49">
        <v>225</v>
      </c>
    </row>
    <row r="86" spans="1:3" ht="15">
      <c r="A86" s="8" t="s">
        <v>35</v>
      </c>
      <c r="B86" s="18"/>
      <c r="C86" s="35">
        <f>SUM(C87:C94)</f>
        <v>1412.6</v>
      </c>
    </row>
    <row r="87" spans="1:3" ht="14.25">
      <c r="A87" s="16" t="s">
        <v>63</v>
      </c>
      <c r="B87" s="18" t="s">
        <v>62</v>
      </c>
      <c r="C87" s="49">
        <v>48</v>
      </c>
    </row>
    <row r="88" spans="1:3" ht="14.25">
      <c r="A88" s="16" t="s">
        <v>64</v>
      </c>
      <c r="B88" s="18" t="s">
        <v>62</v>
      </c>
      <c r="C88" s="49">
        <v>60</v>
      </c>
    </row>
    <row r="89" spans="1:3" ht="14.25">
      <c r="A89" s="16" t="s">
        <v>67</v>
      </c>
      <c r="B89" s="18" t="s">
        <v>58</v>
      </c>
      <c r="C89" s="49">
        <v>450.8</v>
      </c>
    </row>
    <row r="90" spans="1:3" ht="14.25">
      <c r="A90" s="16" t="s">
        <v>68</v>
      </c>
      <c r="B90" s="18" t="s">
        <v>58</v>
      </c>
      <c r="C90" s="49">
        <v>63.8</v>
      </c>
    </row>
    <row r="91" spans="1:3" ht="14.25">
      <c r="A91" s="16" t="s">
        <v>94</v>
      </c>
      <c r="B91" s="18" t="s">
        <v>95</v>
      </c>
      <c r="C91" s="49">
        <v>240</v>
      </c>
    </row>
    <row r="92" spans="1:3" ht="14.25">
      <c r="A92" s="16" t="s">
        <v>147</v>
      </c>
      <c r="B92" s="18" t="s">
        <v>148</v>
      </c>
      <c r="C92" s="49">
        <v>250</v>
      </c>
    </row>
    <row r="93" spans="1:3" ht="14.25">
      <c r="A93" s="16" t="s">
        <v>63</v>
      </c>
      <c r="B93" s="18" t="s">
        <v>118</v>
      </c>
      <c r="C93" s="49">
        <v>70</v>
      </c>
    </row>
    <row r="94" spans="1:3" ht="14.25">
      <c r="A94" s="16" t="s">
        <v>134</v>
      </c>
      <c r="B94" s="18" t="s">
        <v>133</v>
      </c>
      <c r="C94" s="49">
        <v>230</v>
      </c>
    </row>
    <row r="95" spans="1:3" ht="15">
      <c r="A95" s="33"/>
      <c r="B95" s="4"/>
      <c r="C95" s="36">
        <f>SUM(C96:C96)</f>
        <v>0</v>
      </c>
    </row>
    <row r="96" spans="1:3" ht="14.25">
      <c r="A96" s="16"/>
      <c r="B96" s="18"/>
      <c r="C96" s="29"/>
    </row>
    <row r="97" spans="1:3" ht="38.25">
      <c r="A97" s="14" t="s">
        <v>151</v>
      </c>
      <c r="B97" s="22"/>
      <c r="C97" s="25">
        <f>C18-C21</f>
        <v>446266.5859999999</v>
      </c>
    </row>
    <row r="99" spans="1:3" ht="12.75">
      <c r="A99" s="19" t="s">
        <v>29</v>
      </c>
      <c r="C99" s="20" t="s">
        <v>30</v>
      </c>
    </row>
    <row r="101" ht="12.75">
      <c r="A101" s="1" t="s">
        <v>20</v>
      </c>
    </row>
    <row r="102" spans="1:3" ht="12.75">
      <c r="A102" s="1" t="s">
        <v>21</v>
      </c>
      <c r="C102" t="s">
        <v>31</v>
      </c>
    </row>
    <row r="103" ht="12.75">
      <c r="C103" t="s">
        <v>22</v>
      </c>
    </row>
    <row r="106" ht="12.75">
      <c r="C10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2015-02-25T08:18:43Z</cp:lastPrinted>
  <dcterms:created xsi:type="dcterms:W3CDTF">1996-10-08T23:32:33Z</dcterms:created>
  <dcterms:modified xsi:type="dcterms:W3CDTF">2015-02-25T08:23:08Z</dcterms:modified>
  <cp:category/>
  <cp:version/>
  <cp:contentType/>
  <cp:contentStatus/>
</cp:coreProperties>
</file>