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9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<sst xmlns="http://schemas.openxmlformats.org/spreadsheetml/2006/main" count="128" uniqueCount="119">
  <si>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</si>
  <si>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</si>
  <si>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</si>
  <si>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</si>
  <si>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</si>
  <si>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</si>
  <si>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</si>
  <si>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</si>
  <si>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</si>
  <si>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</si>
  <si>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</si>
  <si>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</si>
  <si>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</si>
  <si>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</si>
  <si>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</si>
  <si>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</si>
  <si>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</si>
  <si>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</si>
  <si>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</si>
  <si>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</si>
  <si>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</si>
  <si>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</si>
  <si>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</si>
  <si>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</si>
  <si>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</si>
  <si>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</si>
  <si>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</si>
  <si>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</si>
  <si>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</si>
  <si>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</si>
  <si>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</si>
  <si>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</si>
  <si>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</si>
  <si>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</si>
  <si>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</si>
  <si>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</si>
  <si>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д.9  </t>
    </r>
    <r>
      <rPr>
        <b/>
        <sz val="12"/>
        <rFont val="Arial"/>
        <family val="2"/>
      </rPr>
      <t xml:space="preserve">   </t>
    </r>
  </si>
  <si>
    <t xml:space="preserve">     Дезинсекция</t>
  </si>
  <si>
    <t>электромонтажные работы</t>
  </si>
  <si>
    <t xml:space="preserve">     Вывоз  мусора (тракторная телега)</t>
  </si>
  <si>
    <t>матриалы</t>
  </si>
  <si>
    <t>запуск системы отопления, пуско - наладочные работы</t>
  </si>
  <si>
    <t>(36=00.за1чел) ежемесячно</t>
  </si>
  <si>
    <t>снятие показаний общедомовых узлов учета</t>
  </si>
  <si>
    <t>осмотр системы отопления (заявка кв.№1 - не греет батарея)</t>
  </si>
  <si>
    <t>12.02.2014г.</t>
  </si>
  <si>
    <t>замена доводчика на входной двери</t>
  </si>
  <si>
    <t>14.02.2014г.</t>
  </si>
  <si>
    <t>по заявке кв.№24 - течь воды:  выезд, обследование, перекрытие</t>
  </si>
  <si>
    <t>14.03.2014г.</t>
  </si>
  <si>
    <t>Услуги почты</t>
  </si>
  <si>
    <t>18.02.2014г.</t>
  </si>
  <si>
    <t>Копировальные работы</t>
  </si>
  <si>
    <t>Бумага</t>
  </si>
  <si>
    <t>электромонтажные работы (3 подъезд)</t>
  </si>
  <si>
    <t>07.04.2014г.</t>
  </si>
  <si>
    <t>замена стояка канализации в квартире и в подвале 1го подъезда</t>
  </si>
  <si>
    <t>03.04.2014г.</t>
  </si>
  <si>
    <t>замена стояка канализации в подъвале 3 подъезда</t>
  </si>
  <si>
    <t>04.04.2014г.</t>
  </si>
  <si>
    <t>регулировка системы отопления</t>
  </si>
  <si>
    <t>19.04.2014г.</t>
  </si>
  <si>
    <t>выявление причины течи отопления в подвале (остановка системы отопления, слив воды)</t>
  </si>
  <si>
    <t>20.04.2014г.</t>
  </si>
  <si>
    <t>устранение течи отопления (демонтаж стояка отопления, врезка в действующую сеть, монтаж стояка отопления, запуск системы)</t>
  </si>
  <si>
    <t>21.04.2014г.</t>
  </si>
  <si>
    <t>по заявкам кв. №9, №18, №25, №26 - не греют батареи, спуск воздуха</t>
  </si>
  <si>
    <t>22,25. 04.2014г.</t>
  </si>
  <si>
    <t>Услуга по осуществлению технической инвентаризации</t>
  </si>
  <si>
    <t>12.04.2014г.</t>
  </si>
  <si>
    <t>Жилищный кодекс</t>
  </si>
  <si>
    <t>Работы по замене электропроводки от щита ВРУ до этажных щитов, замена автоматов и разводки в этажных щитах</t>
  </si>
  <si>
    <t>25.04.2014г.</t>
  </si>
  <si>
    <t>1380=00 (ежемесячно)</t>
  </si>
  <si>
    <t>Вознаграждение управляющей организации</t>
  </si>
  <si>
    <t>отключение системы отопления</t>
  </si>
  <si>
    <t>12.05.2014г.</t>
  </si>
  <si>
    <t>ремонт люка на чердаке</t>
  </si>
  <si>
    <t>заблиновка - разблиновка элеваторного узла</t>
  </si>
  <si>
    <t>04.06.2014г.</t>
  </si>
  <si>
    <t>03,20. 06.2014г.</t>
  </si>
  <si>
    <t>18.06.2014г.</t>
  </si>
  <si>
    <t>26.07.2014г.</t>
  </si>
  <si>
    <t>Ремонт эл магнитного замка, замена блока питания</t>
  </si>
  <si>
    <t>24.06.2014г.</t>
  </si>
  <si>
    <t>установка запорной арматуры на системе отопления (КАП РЕМОНТ СИСТЕМЫ ОТПЛЕНИЯ)</t>
  </si>
  <si>
    <t xml:space="preserve">     Оплата старшего по дому                                 1500,00</t>
  </si>
  <si>
    <t>14.08.2014г.</t>
  </si>
  <si>
    <t>Доставка материалов</t>
  </si>
  <si>
    <t>05.03.2014г.</t>
  </si>
  <si>
    <t>замена запорной арматуры на стояке ГВС (подвал 1 подъезд)</t>
  </si>
  <si>
    <t>15.08.2014г.</t>
  </si>
  <si>
    <t>29.08.2014г.</t>
  </si>
  <si>
    <t>сентябрь</t>
  </si>
  <si>
    <t>спуск воздуха и регулировка системы отопления (кв.№5)</t>
  </si>
  <si>
    <t>02.10.2014г.</t>
  </si>
  <si>
    <t>замена светильников</t>
  </si>
  <si>
    <t>30.10.2014г.</t>
  </si>
  <si>
    <t>Ревизия, регулировка и поверка теплосчетчика</t>
  </si>
  <si>
    <t>12.08.2014г.</t>
  </si>
  <si>
    <t>перекрытие стояков по заявке кв.№ 18,15 - течь с потолка в кв.№15</t>
  </si>
  <si>
    <t>17.11.2014г.</t>
  </si>
  <si>
    <t>регулировка системы отопления по заявке кв.№7 (холодно в квартире)</t>
  </si>
  <si>
    <t>20.11.2014г.</t>
  </si>
  <si>
    <t>гравий</t>
  </si>
  <si>
    <t>05.11.2014г.</t>
  </si>
  <si>
    <t>ремонт домофона подъезд №3</t>
  </si>
  <si>
    <t>14.11.2014г.</t>
  </si>
  <si>
    <t xml:space="preserve">январь - декабрь </t>
  </si>
  <si>
    <t>регулировка системы отопления (заявка кв.№5)</t>
  </si>
  <si>
    <t>16.12.2014г.</t>
  </si>
  <si>
    <t>205=62 (1,2,3,4квартал)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</si>
  <si>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</si>
  <si>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</si>
  <si>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Ремонт домофона подъезд №3</t>
  </si>
  <si>
    <t>22.08.2014г.</t>
  </si>
  <si>
    <t>2994=60 январь - декабрь</t>
  </si>
  <si>
    <t>На 01.01.15г. остаток оплаченных денежных средств собственников за содержание и ремонт жилого дома составляет</t>
  </si>
  <si>
    <t xml:space="preserve">     Уборка придомовой территории     2000 (я-ф); 3000(м,н,д)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</si>
</sst>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/>
    </xf>
    <xf numFmtId="4" fontId="50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36</v>
      </c>
      <c r="B2" s="49"/>
      <c r="C2" s="49"/>
    </row>
    <row r="3" spans="1:3" ht="15.75">
      <c r="A3" s="49" t="s">
        <v>112</v>
      </c>
      <c r="B3" s="49"/>
      <c r="C3" s="49"/>
    </row>
    <row r="5" spans="2:3" ht="12.75">
      <c r="B5" s="1" t="s">
        <v>1</v>
      </c>
      <c r="C5" s="2">
        <v>1317.6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1317.6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-1233.17</v>
      </c>
    </row>
    <row r="12" spans="1:3" ht="12.75">
      <c r="A12" s="3" t="s">
        <v>7</v>
      </c>
      <c r="B12" s="4"/>
      <c r="C12" s="12">
        <v>311606.43</v>
      </c>
    </row>
    <row r="13" spans="1:3" ht="12.75">
      <c r="A13" s="3" t="s">
        <v>8</v>
      </c>
      <c r="B13" s="4"/>
      <c r="C13" s="12"/>
    </row>
    <row r="14" spans="1:3" ht="12.75">
      <c r="A14" s="33" t="s">
        <v>9</v>
      </c>
      <c r="B14" s="34"/>
      <c r="C14" s="35">
        <f>SUM(C12:C13)</f>
        <v>311606.43</v>
      </c>
    </row>
    <row r="15" spans="1:3" ht="12.75">
      <c r="A15" s="3" t="s">
        <v>10</v>
      </c>
      <c r="B15" s="32"/>
      <c r="C15" s="5">
        <v>310932.66</v>
      </c>
    </row>
    <row r="16" spans="1:3" ht="12.75">
      <c r="A16" s="3" t="s">
        <v>11</v>
      </c>
      <c r="B16" s="4"/>
      <c r="C16" s="24"/>
    </row>
    <row r="17" spans="1:3" ht="12.75">
      <c r="A17" s="36" t="s">
        <v>12</v>
      </c>
      <c r="B17" s="37"/>
      <c r="C17" s="38">
        <f>SUM(C15:C16)</f>
        <v>310932.66</v>
      </c>
    </row>
    <row r="18" spans="1:3" ht="12.75">
      <c r="A18" s="14" t="s">
        <v>13</v>
      </c>
      <c r="B18" s="15"/>
      <c r="C18" s="27">
        <f>C11+C17</f>
        <v>309699.49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5"/>
      <c r="C21" s="40">
        <f>SUM(C23:C24)</f>
        <v>255399.55450000003</v>
      </c>
    </row>
    <row r="22" spans="1:3" ht="14.25">
      <c r="A22" s="7" t="s">
        <v>16</v>
      </c>
      <c r="B22" s="4"/>
      <c r="C22" s="28"/>
    </row>
    <row r="23" spans="1:3" ht="15">
      <c r="A23" s="13" t="s">
        <v>74</v>
      </c>
      <c r="B23" s="22">
        <v>0.15</v>
      </c>
      <c r="C23" s="41">
        <f>C14*0.15</f>
        <v>46740.964499999995</v>
      </c>
    </row>
    <row r="24" spans="1:3" ht="25.5">
      <c r="A24" s="13" t="s">
        <v>24</v>
      </c>
      <c r="B24" s="17"/>
      <c r="C24" s="41">
        <f>C26+C27+C34+C37+C40+C70+C75+C79+C73</f>
        <v>208658.59000000003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1">
        <v>0.01</v>
      </c>
      <c r="C26" s="42">
        <v>3521.89</v>
      </c>
    </row>
    <row r="27" spans="1:3" ht="15">
      <c r="A27" s="8" t="s">
        <v>17</v>
      </c>
      <c r="B27" s="4"/>
      <c r="C27" s="42">
        <f>SUM(C28:C33)</f>
        <v>44477.880000000005</v>
      </c>
    </row>
    <row r="28" spans="1:3" ht="14.25">
      <c r="A28" s="16" t="s">
        <v>25</v>
      </c>
      <c r="B28" s="18" t="s">
        <v>111</v>
      </c>
      <c r="C28" s="47">
        <v>822.48</v>
      </c>
    </row>
    <row r="29" spans="1:3" ht="14.25">
      <c r="A29" s="16" t="s">
        <v>37</v>
      </c>
      <c r="B29" s="18"/>
      <c r="C29" s="29"/>
    </row>
    <row r="30" spans="1:3" ht="14.25">
      <c r="A30" s="16" t="s">
        <v>26</v>
      </c>
      <c r="B30" s="4"/>
      <c r="C30" s="29"/>
    </row>
    <row r="31" spans="1:3" ht="14.25">
      <c r="A31" s="16" t="s">
        <v>86</v>
      </c>
      <c r="B31" s="18" t="s">
        <v>108</v>
      </c>
      <c r="C31" s="47">
        <v>26951.4</v>
      </c>
    </row>
    <row r="32" spans="1:3" ht="14.25" customHeight="1">
      <c r="A32" s="16" t="s">
        <v>113</v>
      </c>
      <c r="B32" s="19" t="s">
        <v>42</v>
      </c>
      <c r="C32" s="47">
        <v>16704</v>
      </c>
    </row>
    <row r="33" spans="1:3" ht="14.25">
      <c r="A33" s="16" t="s">
        <v>39</v>
      </c>
      <c r="B33" s="18"/>
      <c r="C33" s="29"/>
    </row>
    <row r="34" spans="1:3" ht="15">
      <c r="A34" s="8" t="s">
        <v>18</v>
      </c>
      <c r="B34" s="4"/>
      <c r="C34" s="42">
        <f>SUM(C35:C36)</f>
        <v>23584.5</v>
      </c>
    </row>
    <row r="35" spans="1:3" ht="14.25">
      <c r="A35" s="16" t="s">
        <v>118</v>
      </c>
      <c r="B35" s="18" t="s">
        <v>116</v>
      </c>
      <c r="C35" s="47">
        <v>22459.5</v>
      </c>
    </row>
    <row r="36" spans="1:3" ht="14.25">
      <c r="A36" s="16" t="s">
        <v>27</v>
      </c>
      <c r="B36" s="10" t="s">
        <v>81</v>
      </c>
      <c r="C36" s="47">
        <v>1125</v>
      </c>
    </row>
    <row r="37" spans="1:3" ht="15">
      <c r="A37" s="8" t="s">
        <v>19</v>
      </c>
      <c r="B37" s="4"/>
      <c r="C37" s="42">
        <f>SUM(C38+C39)</f>
        <v>16560</v>
      </c>
    </row>
    <row r="38" spans="1:3" ht="14.25">
      <c r="A38" s="16" t="s">
        <v>28</v>
      </c>
      <c r="B38" s="18" t="s">
        <v>73</v>
      </c>
      <c r="C38" s="47">
        <v>16560</v>
      </c>
    </row>
    <row r="39" spans="1:3" ht="14.25">
      <c r="A39" s="16" t="s">
        <v>29</v>
      </c>
      <c r="B39" s="4"/>
      <c r="C39" s="29"/>
    </row>
    <row r="40" spans="1:3" s="11" customFormat="1" ht="25.5">
      <c r="A40" s="8" t="s">
        <v>30</v>
      </c>
      <c r="B40" s="4"/>
      <c r="C40" s="42">
        <f>SUM(C41:C69)</f>
        <v>113758.19</v>
      </c>
    </row>
    <row r="41" spans="1:3" s="11" customFormat="1" ht="14.25">
      <c r="A41" s="9" t="s">
        <v>31</v>
      </c>
      <c r="B41" s="10" t="s">
        <v>92</v>
      </c>
      <c r="C41" s="47">
        <v>4100</v>
      </c>
    </row>
    <row r="42" spans="1:3" s="11" customFormat="1" ht="14.25">
      <c r="A42" s="9" t="s">
        <v>41</v>
      </c>
      <c r="B42" s="10" t="s">
        <v>93</v>
      </c>
      <c r="C42" s="47">
        <v>2250</v>
      </c>
    </row>
    <row r="43" spans="1:3" s="11" customFormat="1" ht="30.75" customHeight="1">
      <c r="A43" s="9" t="s">
        <v>43</v>
      </c>
      <c r="B43" s="46" t="s">
        <v>108</v>
      </c>
      <c r="C43" s="47">
        <v>1237.5</v>
      </c>
    </row>
    <row r="44" spans="1:3" s="11" customFormat="1" ht="14.25">
      <c r="A44" s="9" t="s">
        <v>44</v>
      </c>
      <c r="B44" s="10" t="s">
        <v>45</v>
      </c>
      <c r="C44" s="47">
        <v>225</v>
      </c>
    </row>
    <row r="45" spans="1:3" s="11" customFormat="1" ht="14.25">
      <c r="A45" s="9" t="s">
        <v>46</v>
      </c>
      <c r="B45" s="10" t="s">
        <v>47</v>
      </c>
      <c r="C45" s="47">
        <v>1340</v>
      </c>
    </row>
    <row r="46" spans="1:3" s="11" customFormat="1" ht="25.5">
      <c r="A46" s="9" t="s">
        <v>48</v>
      </c>
      <c r="B46" s="10" t="s">
        <v>49</v>
      </c>
      <c r="C46" s="47">
        <v>225</v>
      </c>
    </row>
    <row r="47" spans="1:3" s="11" customFormat="1" ht="14.25">
      <c r="A47" s="9" t="s">
        <v>68</v>
      </c>
      <c r="B47" s="10" t="s">
        <v>57</v>
      </c>
      <c r="C47" s="47">
        <v>2739</v>
      </c>
    </row>
    <row r="48" spans="1:3" s="11" customFormat="1" ht="25.5">
      <c r="A48" s="9" t="s">
        <v>56</v>
      </c>
      <c r="B48" s="10" t="s">
        <v>57</v>
      </c>
      <c r="C48" s="47">
        <v>5558.25</v>
      </c>
    </row>
    <row r="49" spans="1:3" s="11" customFormat="1" ht="14.25">
      <c r="A49" s="9" t="s">
        <v>58</v>
      </c>
      <c r="B49" s="10" t="s">
        <v>59</v>
      </c>
      <c r="C49" s="47">
        <v>3637.6</v>
      </c>
    </row>
    <row r="50" spans="1:3" s="11" customFormat="1" ht="14.25">
      <c r="A50" s="9" t="s">
        <v>60</v>
      </c>
      <c r="B50" s="10" t="s">
        <v>61</v>
      </c>
      <c r="C50" s="47">
        <v>225</v>
      </c>
    </row>
    <row r="51" spans="1:3" s="11" customFormat="1" ht="25.5">
      <c r="A51" s="9" t="s">
        <v>62</v>
      </c>
      <c r="B51" s="10" t="s">
        <v>63</v>
      </c>
      <c r="C51" s="47">
        <v>450</v>
      </c>
    </row>
    <row r="52" spans="1:3" s="11" customFormat="1" ht="38.25">
      <c r="A52" s="9" t="s">
        <v>64</v>
      </c>
      <c r="B52" s="10" t="s">
        <v>65</v>
      </c>
      <c r="C52" s="47">
        <v>5870.59</v>
      </c>
    </row>
    <row r="53" spans="1:3" s="11" customFormat="1" ht="25.5">
      <c r="A53" s="9" t="s">
        <v>66</v>
      </c>
      <c r="B53" s="10" t="s">
        <v>67</v>
      </c>
      <c r="C53" s="47">
        <v>900</v>
      </c>
    </row>
    <row r="54" spans="1:3" s="11" customFormat="1" ht="14.25">
      <c r="A54" s="9" t="s">
        <v>75</v>
      </c>
      <c r="B54" s="10" t="s">
        <v>76</v>
      </c>
      <c r="C54" s="47">
        <v>450</v>
      </c>
    </row>
    <row r="55" spans="1:3" s="11" customFormat="1" ht="14.25">
      <c r="A55" s="9" t="s">
        <v>77</v>
      </c>
      <c r="B55" s="10" t="s">
        <v>79</v>
      </c>
      <c r="C55" s="47">
        <v>1198</v>
      </c>
    </row>
    <row r="56" spans="1:3" s="11" customFormat="1" ht="14.25">
      <c r="A56" s="9" t="s">
        <v>78</v>
      </c>
      <c r="B56" s="10" t="s">
        <v>80</v>
      </c>
      <c r="C56" s="47">
        <v>900</v>
      </c>
    </row>
    <row r="57" spans="1:3" s="11" customFormat="1" ht="25.5">
      <c r="A57" s="48" t="s">
        <v>85</v>
      </c>
      <c r="B57" s="10" t="s">
        <v>82</v>
      </c>
      <c r="C57" s="47">
        <v>23771.6</v>
      </c>
    </row>
    <row r="58" spans="1:3" s="11" customFormat="1" ht="25.5">
      <c r="A58" s="48" t="s">
        <v>85</v>
      </c>
      <c r="B58" s="10" t="s">
        <v>87</v>
      </c>
      <c r="C58" s="47">
        <v>42224.4</v>
      </c>
    </row>
    <row r="59" spans="1:3" s="11" customFormat="1" ht="14.25">
      <c r="A59" s="9" t="s">
        <v>98</v>
      </c>
      <c r="B59" s="10" t="s">
        <v>99</v>
      </c>
      <c r="C59" s="47">
        <v>8976.25</v>
      </c>
    </row>
    <row r="60" spans="1:3" s="11" customFormat="1" ht="14.25">
      <c r="A60" s="9" t="s">
        <v>114</v>
      </c>
      <c r="B60" s="10" t="s">
        <v>115</v>
      </c>
      <c r="C60" s="47">
        <v>1100</v>
      </c>
    </row>
    <row r="61" spans="1:3" s="11" customFormat="1" ht="14.25">
      <c r="A61" s="9" t="s">
        <v>83</v>
      </c>
      <c r="B61" s="10" t="s">
        <v>84</v>
      </c>
      <c r="C61" s="47">
        <v>1460</v>
      </c>
    </row>
    <row r="62" spans="1:3" s="11" customFormat="1" ht="14.25">
      <c r="A62" s="9" t="s">
        <v>88</v>
      </c>
      <c r="B62" s="10" t="s">
        <v>89</v>
      </c>
      <c r="C62" s="47">
        <v>500</v>
      </c>
    </row>
    <row r="63" spans="1:3" s="11" customFormat="1" ht="14.25">
      <c r="A63" s="9" t="s">
        <v>90</v>
      </c>
      <c r="B63" s="10" t="s">
        <v>91</v>
      </c>
      <c r="C63" s="47">
        <v>845</v>
      </c>
    </row>
    <row r="64" spans="1:3" s="11" customFormat="1" ht="14.25">
      <c r="A64" s="9" t="s">
        <v>94</v>
      </c>
      <c r="B64" s="10" t="s">
        <v>95</v>
      </c>
      <c r="C64" s="47">
        <v>225</v>
      </c>
    </row>
    <row r="65" spans="1:3" s="11" customFormat="1" ht="25.5">
      <c r="A65" s="9" t="s">
        <v>100</v>
      </c>
      <c r="B65" s="10" t="s">
        <v>101</v>
      </c>
      <c r="C65" s="47">
        <v>675</v>
      </c>
    </row>
    <row r="66" spans="1:3" s="11" customFormat="1" ht="25.5">
      <c r="A66" s="9" t="s">
        <v>102</v>
      </c>
      <c r="B66" s="10" t="s">
        <v>103</v>
      </c>
      <c r="C66" s="47">
        <v>225</v>
      </c>
    </row>
    <row r="67" spans="1:3" s="11" customFormat="1" ht="14.25">
      <c r="A67" s="9" t="s">
        <v>104</v>
      </c>
      <c r="B67" s="10" t="s">
        <v>105</v>
      </c>
      <c r="C67" s="47">
        <v>1000</v>
      </c>
    </row>
    <row r="68" spans="1:3" s="11" customFormat="1" ht="14.25">
      <c r="A68" s="9" t="s">
        <v>106</v>
      </c>
      <c r="B68" s="10" t="s">
        <v>107</v>
      </c>
      <c r="C68" s="47">
        <v>1000</v>
      </c>
    </row>
    <row r="69" spans="1:3" s="11" customFormat="1" ht="14.25">
      <c r="A69" s="9" t="s">
        <v>109</v>
      </c>
      <c r="B69" s="10" t="s">
        <v>110</v>
      </c>
      <c r="C69" s="47">
        <v>450</v>
      </c>
    </row>
    <row r="70" spans="1:3" ht="15">
      <c r="A70" s="8" t="s">
        <v>50</v>
      </c>
      <c r="B70" s="18"/>
      <c r="C70" s="42">
        <f>SUM(C71:C72)</f>
        <v>159.13</v>
      </c>
    </row>
    <row r="71" spans="1:3" ht="14.25">
      <c r="A71" s="9" t="s">
        <v>50</v>
      </c>
      <c r="B71" s="10" t="s">
        <v>51</v>
      </c>
      <c r="C71" s="50">
        <v>54</v>
      </c>
    </row>
    <row r="72" spans="1:3" ht="14.25">
      <c r="A72" s="9" t="s">
        <v>50</v>
      </c>
      <c r="B72" s="10" t="s">
        <v>69</v>
      </c>
      <c r="C72" s="50">
        <v>105.13</v>
      </c>
    </row>
    <row r="73" spans="1:3" ht="15">
      <c r="A73" s="39" t="s">
        <v>52</v>
      </c>
      <c r="B73" s="18" t="s">
        <v>51</v>
      </c>
      <c r="C73" s="51">
        <v>60</v>
      </c>
    </row>
    <row r="74" spans="1:3" ht="14.25">
      <c r="A74" s="16"/>
      <c r="B74" s="4"/>
      <c r="C74" s="29"/>
    </row>
    <row r="75" spans="1:3" ht="15">
      <c r="A75" s="8" t="s">
        <v>38</v>
      </c>
      <c r="B75" s="18"/>
      <c r="C75" s="43">
        <f>SUM(C76:C78)</f>
        <v>6425</v>
      </c>
    </row>
    <row r="76" spans="1:3" ht="14.25">
      <c r="A76" s="16" t="s">
        <v>54</v>
      </c>
      <c r="B76" s="18" t="s">
        <v>55</v>
      </c>
      <c r="C76" s="47">
        <v>225</v>
      </c>
    </row>
    <row r="77" spans="1:3" ht="25.5">
      <c r="A77" s="9" t="s">
        <v>71</v>
      </c>
      <c r="B77" s="10" t="s">
        <v>72</v>
      </c>
      <c r="C77" s="47">
        <v>4700</v>
      </c>
    </row>
    <row r="78" spans="1:3" ht="14.25">
      <c r="A78" s="16" t="s">
        <v>96</v>
      </c>
      <c r="B78" s="18" t="s">
        <v>97</v>
      </c>
      <c r="C78" s="47">
        <v>1500</v>
      </c>
    </row>
    <row r="79" spans="1:3" ht="15">
      <c r="A79" s="39" t="s">
        <v>40</v>
      </c>
      <c r="B79" s="4"/>
      <c r="C79" s="44">
        <f>SUM(C80:C81)</f>
        <v>112</v>
      </c>
    </row>
    <row r="80" spans="1:3" ht="14.25">
      <c r="A80" s="16" t="s">
        <v>53</v>
      </c>
      <c r="B80" s="18" t="s">
        <v>45</v>
      </c>
      <c r="C80" s="47">
        <v>52</v>
      </c>
    </row>
    <row r="81" spans="1:3" ht="14.25">
      <c r="A81" s="16" t="s">
        <v>70</v>
      </c>
      <c r="B81" s="18" t="s">
        <v>69</v>
      </c>
      <c r="C81" s="47">
        <v>60</v>
      </c>
    </row>
    <row r="82" spans="1:3" ht="38.25">
      <c r="A82" s="14" t="s">
        <v>117</v>
      </c>
      <c r="B82" s="23"/>
      <c r="C82" s="26">
        <f>C18-C21</f>
        <v>54299.93549999996</v>
      </c>
    </row>
    <row r="84" spans="1:3" ht="12.75">
      <c r="A84" s="20" t="s">
        <v>32</v>
      </c>
      <c r="C84" s="21" t="s">
        <v>33</v>
      </c>
    </row>
    <row r="86" ht="12.75">
      <c r="A86" s="1" t="s">
        <v>20</v>
      </c>
    </row>
    <row r="87" spans="1:3" ht="12.75">
      <c r="A87" s="1" t="s">
        <v>21</v>
      </c>
      <c r="C87" t="s">
        <v>34</v>
      </c>
    </row>
    <row r="88" ht="12.75">
      <c r="C88" t="s">
        <v>22</v>
      </c>
    </row>
    <row r="91" ht="12.75">
      <c r="C9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2015-02-12T10:31:27Z</cp:lastPrinted>
  <dcterms:created xsi:type="dcterms:W3CDTF">1996-10-08T23:32:33Z</dcterms:created>
  <dcterms:modified xsi:type="dcterms:W3CDTF">2015-02-12T10:35:40Z</dcterms:modified>
  <cp:category/>
  <cp:version/>
  <cp:contentType/>
  <cp:contentStatus/>
</cp:coreProperties>
</file>