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94А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<sst xmlns="http://schemas.openxmlformats.org/spreadsheetml/2006/main" count="174" uniqueCount="163">
  <si>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</si>
  <si>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</si>
  <si>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</si>
  <si>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</si>
  <si>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</si>
  <si>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</si>
  <si>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</si>
  <si>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</si>
  <si>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</si>
  <si>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</si>
  <si>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</si>
  <si>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</si>
  <si>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</si>
  <si>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</si>
  <si>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</si>
  <si>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</si>
  <si>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</si>
  <si>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</si>
  <si>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</si>
  <si>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</si>
  <si>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</si>
  <si>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</si>
  <si>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</si>
  <si>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</si>
  <si>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</si>
  <si>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</si>
  <si>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</si>
  <si>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</si>
  <si>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</si>
  <si>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</si>
  <si>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</si>
  <si>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</si>
  <si>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</si>
  <si>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</si>
  <si>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</si>
  <si>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</si>
  <si>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</si>
  <si>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</si>
  <si>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194А  </t>
    </r>
    <r>
      <rPr>
        <b/>
        <sz val="12"/>
        <rFont val="Arial"/>
        <family val="2"/>
      </rPr>
      <t xml:space="preserve">   </t>
    </r>
  </si>
  <si>
    <t>1400=00 (ежемесячно)</t>
  </si>
  <si>
    <t xml:space="preserve">     Электрик (снятие показаний)</t>
  </si>
  <si>
    <t>снятие показаний эл счетчиков 4-го подъезда</t>
  </si>
  <si>
    <t>23.01.2013г.</t>
  </si>
  <si>
    <t>отключение и запуск систем хол и гор водоснабжения с подключением боллера</t>
  </si>
  <si>
    <t>13.02.2013г.</t>
  </si>
  <si>
    <t>запуск стояка хол водоснабжения</t>
  </si>
  <si>
    <t>14.02.2013г.</t>
  </si>
  <si>
    <t>перекрытие и запуск хол водоснабжения на дом</t>
  </si>
  <si>
    <t>20.03.2013г.</t>
  </si>
  <si>
    <t>установка коммерческого узла учета тепловой энергии (по дог рассрочки)</t>
  </si>
  <si>
    <t xml:space="preserve">     Тех обслуживание домофона   (ООО "СтройЭнергоМонтаж Плюс")</t>
  </si>
  <si>
    <t>почтовые расходы</t>
  </si>
  <si>
    <t>28.12.2012г.</t>
  </si>
  <si>
    <t xml:space="preserve">     Уборка придомовой территории</t>
  </si>
  <si>
    <t>очистка от снега и наледи крыши здания</t>
  </si>
  <si>
    <t>19.02.2013г.</t>
  </si>
  <si>
    <t xml:space="preserve">      З/пл председателя</t>
  </si>
  <si>
    <t>50=00 (эжемесячно) янв-апр</t>
  </si>
  <si>
    <t>замена труб гор и хол водоснабжения</t>
  </si>
  <si>
    <t>09.04.2013г.</t>
  </si>
  <si>
    <t>материалы</t>
  </si>
  <si>
    <t>13.04.2013г.</t>
  </si>
  <si>
    <t>16.04.2013г.</t>
  </si>
  <si>
    <t>20.04.2013г.</t>
  </si>
  <si>
    <t>бумага д/принтера</t>
  </si>
  <si>
    <t xml:space="preserve">     Вывоз  мусора</t>
  </si>
  <si>
    <t>30.04.2013г.</t>
  </si>
  <si>
    <t>выезд по заявке ООО "Электротеплосеть" открытие узла учета горячего водоснабжения</t>
  </si>
  <si>
    <t>прочистка квартирного общего стояка 4-го подъезда</t>
  </si>
  <si>
    <t>09.05.2013г.</t>
  </si>
  <si>
    <t>прочистка канализации в подвале 4-го подъезда</t>
  </si>
  <si>
    <t>10.05.2013г.</t>
  </si>
  <si>
    <t>ремонт канализации (установка ревизии 2 шт. Демонтаж и монтаж участка трубы канализации)</t>
  </si>
  <si>
    <t>13.05.2013г.</t>
  </si>
  <si>
    <t>выезд по заявке кв.№56 (устранение утечки на стояке горячей воды)</t>
  </si>
  <si>
    <t>22.05.2013г.</t>
  </si>
  <si>
    <t>14.05.2013г.</t>
  </si>
  <si>
    <t>доводчик</t>
  </si>
  <si>
    <t>11.05.2013г.</t>
  </si>
  <si>
    <t>Изгот. метал. опор под бет. козырьками</t>
  </si>
  <si>
    <t>16.05.2013г.</t>
  </si>
  <si>
    <t>открытие лежака канализации и закапывание после ремонта, ремонт окна в бойлерной</t>
  </si>
  <si>
    <t>обследование подвала</t>
  </si>
  <si>
    <t>27.06.2013г.</t>
  </si>
  <si>
    <t>эмаль, кисть, коллер</t>
  </si>
  <si>
    <t>15.06.2013г.</t>
  </si>
  <si>
    <t>сайтекс покраска входов в подвал</t>
  </si>
  <si>
    <t>лампа</t>
  </si>
  <si>
    <t>25.04.2013г.</t>
  </si>
  <si>
    <t>ремонт цоколя (штукатурка, покраска)</t>
  </si>
  <si>
    <t>31.05.2013г.</t>
  </si>
  <si>
    <t>изготовление козырька и монтаж</t>
  </si>
  <si>
    <t>03.07.2013г.</t>
  </si>
  <si>
    <t xml:space="preserve">     Дезинсекция</t>
  </si>
  <si>
    <t>10.07.2013г.</t>
  </si>
  <si>
    <t>30.07.2013г.</t>
  </si>
  <si>
    <t>замок навесной, дубликат ключа</t>
  </si>
  <si>
    <t xml:space="preserve">      Блок вызова (ООО "СтройЭнергоМонтаж Плюс")</t>
  </si>
  <si>
    <t>31.07.2013г.</t>
  </si>
  <si>
    <t>замена запорной арматуры на стояках отопления 4-го подъезда, демонтаж 2-х радиаторов в подвале</t>
  </si>
  <si>
    <t>22.07.2013г.</t>
  </si>
  <si>
    <t>замена запорной арматуры на стояках отопления</t>
  </si>
  <si>
    <t>28-29.07.2013г.</t>
  </si>
  <si>
    <t>промывка и опрессовка системы отопления</t>
  </si>
  <si>
    <t>крепеж заграждения, ремонт кровли, чистка желобов</t>
  </si>
  <si>
    <t>23.07.2013г.</t>
  </si>
  <si>
    <t>квартал</t>
  </si>
  <si>
    <t>10.08.2013г.</t>
  </si>
  <si>
    <t>14.08.2013г.</t>
  </si>
  <si>
    <t>15.08.2013г.</t>
  </si>
  <si>
    <t>лампочка</t>
  </si>
  <si>
    <t>04.09.2013г.</t>
  </si>
  <si>
    <t>замок навесной</t>
  </si>
  <si>
    <t>28.09.2013г.</t>
  </si>
  <si>
    <t>выезд по заявке (не горит свет в подъезде) - включение автомата в электрощите</t>
  </si>
  <si>
    <t>28.08.2013г.</t>
  </si>
  <si>
    <t>замена крана на стояке гор водоснабжения</t>
  </si>
  <si>
    <t>05.09.2013г.</t>
  </si>
  <si>
    <t>Заявка кв.№29 (течь батареи) - остановка отопительной системы; остановка стояка отопления;слив стояка; запуск системы дома; запуск стояка отопления; спуск воздуха из системы</t>
  </si>
  <si>
    <t>10.09.2013г.</t>
  </si>
  <si>
    <t>устранение неисправности на автоматике теплообменника (элеватор)</t>
  </si>
  <si>
    <t>20.09.2013г.</t>
  </si>
  <si>
    <t>заявка (нет горячей воды) - регулировка ГВС</t>
  </si>
  <si>
    <t>27.09.2013г.</t>
  </si>
  <si>
    <t>запуск системы отопления, пуско-наладочные работы</t>
  </si>
  <si>
    <t>набивка сальника на задвижке</t>
  </si>
  <si>
    <t>03.10.2013г.</t>
  </si>
  <si>
    <t>устранение течи сальника на стояке отопления</t>
  </si>
  <si>
    <t>05.10.2013г.</t>
  </si>
  <si>
    <t>мешок мусорный, дихлофос, скотч, перчатки, лампочки</t>
  </si>
  <si>
    <t>08.10.2013г.</t>
  </si>
  <si>
    <t>15.10.2013г.</t>
  </si>
  <si>
    <t>перчатки для дворника</t>
  </si>
  <si>
    <t>лопата</t>
  </si>
  <si>
    <t>31.10.2013г.</t>
  </si>
  <si>
    <t xml:space="preserve">      Кнопка открывания двери с подсветкой (ООО "СтройЭнергоМонтаж Плюс")</t>
  </si>
  <si>
    <t>отключение систем ГВС и ОТ, запуск систем (для установки балансировочного клапана); регулировка подачи отопления</t>
  </si>
  <si>
    <t>07.11.2013г.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</si>
  <si>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</si>
  <si>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</si>
  <si>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пакеты д/мусора 99=00; метла 280=00; </t>
  </si>
  <si>
    <t>ремонт подъезда</t>
  </si>
  <si>
    <t>10.12.2013г.</t>
  </si>
  <si>
    <t>14.12.2013г.</t>
  </si>
  <si>
    <t>ПГС для подсыпки тротуаров</t>
  </si>
  <si>
    <t>26.12.2013г.</t>
  </si>
  <si>
    <t>мешки д/мусора</t>
  </si>
  <si>
    <t>31.12.2013г.</t>
  </si>
  <si>
    <t xml:space="preserve">     Вывоз ТБО (январь-декабрь)</t>
  </si>
  <si>
    <t>590=00 (ежемесячно) декабрь 2012г. - декабрь 2013г.</t>
  </si>
  <si>
    <t>январь-декабрь</t>
  </si>
  <si>
    <t>2012г.; март-декабрь 2013г.</t>
  </si>
  <si>
    <t>устранение течи стояка отопления</t>
  </si>
  <si>
    <t>11.12.2013г.</t>
  </si>
  <si>
    <t>чистка канализации (подвал)</t>
  </si>
  <si>
    <t>17.12.2013г.</t>
  </si>
  <si>
    <t>2013г.</t>
  </si>
  <si>
    <t>устранение течи стояка хол и гор водоснабжния (кв. №9, №12) (материалы)</t>
  </si>
  <si>
    <t>11.11.2013г.</t>
  </si>
  <si>
    <t>опрессовка и гидравлические испытания стояка отопления (1 подъезд)</t>
  </si>
  <si>
    <t>заявка кв. №1 (течет стояк отопления) - демонтаж и монтаж двух радиаторов с установкой запорной арматуры</t>
  </si>
  <si>
    <t>МУП Водоканал Водоснабжение, водоотведение (2011г. Кв.№46)</t>
  </si>
  <si>
    <t>МУП Водоканал; ООО "Вологодская сбытовая компания"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</si>
</sst>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40"/>
      <name val="Arial"/>
      <family val="2"/>
    </font>
    <font>
      <sz val="11"/>
      <color indexed="4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5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4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/>
    </xf>
    <xf numFmtId="4" fontId="6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25">
      <selection activeCell="C33" sqref="C3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60" t="s">
        <v>0</v>
      </c>
      <c r="B1" s="60"/>
      <c r="C1" s="60"/>
    </row>
    <row r="2" spans="1:3" ht="24" customHeight="1">
      <c r="A2" s="60" t="s">
        <v>38</v>
      </c>
      <c r="B2" s="60"/>
      <c r="C2" s="60"/>
    </row>
    <row r="3" spans="1:3" ht="15.75">
      <c r="A3" s="60" t="s">
        <v>138</v>
      </c>
      <c r="B3" s="60"/>
      <c r="C3" s="60"/>
    </row>
    <row r="5" spans="2:3" ht="12.75">
      <c r="B5" s="1" t="s">
        <v>1</v>
      </c>
      <c r="C5" s="2">
        <v>2801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2801</v>
      </c>
    </row>
    <row r="8" spans="2:3" ht="12.75">
      <c r="B8" s="1" t="s">
        <v>4</v>
      </c>
      <c r="C8">
        <v>63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136020.7</v>
      </c>
    </row>
    <row r="12" spans="1:3" ht="12.75">
      <c r="A12" s="3" t="s">
        <v>7</v>
      </c>
      <c r="B12" s="4"/>
      <c r="C12" s="12">
        <v>464604</v>
      </c>
    </row>
    <row r="13" spans="1:3" ht="12.75">
      <c r="A13" s="3" t="s">
        <v>8</v>
      </c>
      <c r="B13" s="4"/>
      <c r="C13" s="12"/>
    </row>
    <row r="14" spans="1:3" ht="12.75">
      <c r="A14" s="39" t="s">
        <v>9</v>
      </c>
      <c r="B14" s="40"/>
      <c r="C14" s="41">
        <f>SUM(C12:C13)</f>
        <v>464604</v>
      </c>
    </row>
    <row r="15" spans="1:3" ht="12.75">
      <c r="A15" s="3" t="s">
        <v>10</v>
      </c>
      <c r="B15" s="33"/>
      <c r="C15" s="5">
        <v>461524.8</v>
      </c>
    </row>
    <row r="16" spans="1:3" ht="12.75">
      <c r="A16" s="3" t="s">
        <v>11</v>
      </c>
      <c r="B16" s="4"/>
      <c r="C16" s="23"/>
    </row>
    <row r="17" spans="1:3" ht="12.75">
      <c r="A17" s="42" t="s">
        <v>12</v>
      </c>
      <c r="B17" s="43"/>
      <c r="C17" s="44">
        <f>SUM(C15:C16)</f>
        <v>461524.8</v>
      </c>
    </row>
    <row r="18" spans="1:3" ht="12.75">
      <c r="A18" s="14" t="s">
        <v>13</v>
      </c>
      <c r="B18" s="15"/>
      <c r="C18" s="26">
        <f>C11+C17</f>
        <v>597545.5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462056.78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69690.59999999999</v>
      </c>
    </row>
    <row r="24" spans="1:3" ht="25.5">
      <c r="A24" s="13" t="s">
        <v>25</v>
      </c>
      <c r="B24" s="17"/>
      <c r="C24" s="28">
        <f>C26+C27+C39+C42+C45+C85+C88+C90</f>
        <v>392366.18000000005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5">
        <v>19135.16</v>
      </c>
    </row>
    <row r="27" spans="1:3" ht="15">
      <c r="A27" s="8" t="s">
        <v>18</v>
      </c>
      <c r="B27" s="4"/>
      <c r="C27" s="35">
        <f>SUM(C28:C38)</f>
        <v>92441</v>
      </c>
    </row>
    <row r="28" spans="1:3" ht="25.5">
      <c r="A28" s="59" t="s">
        <v>161</v>
      </c>
      <c r="B28" s="57"/>
      <c r="C28" s="58">
        <v>-4630.07</v>
      </c>
    </row>
    <row r="29" spans="1:3" ht="18.75" customHeight="1">
      <c r="A29" s="9" t="s">
        <v>162</v>
      </c>
      <c r="B29" s="57"/>
      <c r="C29" s="29">
        <v>5028.91</v>
      </c>
    </row>
    <row r="30" spans="1:3" ht="14.25">
      <c r="A30" s="45" t="s">
        <v>34</v>
      </c>
      <c r="B30" s="49" t="s">
        <v>30</v>
      </c>
      <c r="C30" s="47">
        <v>285</v>
      </c>
    </row>
    <row r="31" spans="1:3" ht="14.25">
      <c r="A31" s="45" t="s">
        <v>56</v>
      </c>
      <c r="B31" s="49" t="s">
        <v>151</v>
      </c>
      <c r="C31" s="47">
        <v>37432.5</v>
      </c>
    </row>
    <row r="32" spans="1:3" ht="14.25">
      <c r="A32" s="48" t="s">
        <v>26</v>
      </c>
      <c r="B32" s="49" t="s">
        <v>106</v>
      </c>
      <c r="C32" s="47">
        <v>2221.9</v>
      </c>
    </row>
    <row r="33" spans="1:3" ht="14.25">
      <c r="A33" s="48" t="s">
        <v>93</v>
      </c>
      <c r="B33" s="49" t="s">
        <v>94</v>
      </c>
      <c r="C33" s="47">
        <v>722.76</v>
      </c>
    </row>
    <row r="34" spans="1:3" ht="40.5" customHeight="1">
      <c r="A34" s="48" t="s">
        <v>50</v>
      </c>
      <c r="B34" s="50" t="s">
        <v>149</v>
      </c>
      <c r="C34" s="47">
        <v>7670</v>
      </c>
    </row>
    <row r="35" spans="1:3" ht="14.25" customHeight="1">
      <c r="A35" s="48" t="s">
        <v>97</v>
      </c>
      <c r="B35" s="50" t="s">
        <v>98</v>
      </c>
      <c r="C35" s="47">
        <v>3000</v>
      </c>
    </row>
    <row r="36" spans="1:3" ht="33.75" customHeight="1">
      <c r="A36" s="48" t="s">
        <v>135</v>
      </c>
      <c r="B36" s="50" t="s">
        <v>134</v>
      </c>
      <c r="C36" s="47">
        <v>350</v>
      </c>
    </row>
    <row r="37" spans="1:3" ht="14.25" customHeight="1">
      <c r="A37" s="48" t="s">
        <v>148</v>
      </c>
      <c r="B37" s="50" t="s">
        <v>36</v>
      </c>
      <c r="C37" s="47">
        <v>38160</v>
      </c>
    </row>
    <row r="38" spans="1:3" ht="14.25">
      <c r="A38" s="48" t="s">
        <v>65</v>
      </c>
      <c r="B38" s="50" t="s">
        <v>90</v>
      </c>
      <c r="C38" s="47">
        <v>2200</v>
      </c>
    </row>
    <row r="39" spans="1:3" ht="15">
      <c r="A39" s="8" t="s">
        <v>19</v>
      </c>
      <c r="B39" s="4"/>
      <c r="C39" s="35">
        <f>SUM(C40+C41)</f>
        <v>67378.5</v>
      </c>
    </row>
    <row r="40" spans="1:3" ht="14.25">
      <c r="A40" s="48" t="s">
        <v>53</v>
      </c>
      <c r="B40" s="50" t="s">
        <v>150</v>
      </c>
      <c r="C40" s="47">
        <v>67378.5</v>
      </c>
    </row>
    <row r="41" spans="1:3" ht="14.25">
      <c r="A41" s="16" t="s">
        <v>27</v>
      </c>
      <c r="B41" s="4"/>
      <c r="C41" s="29"/>
    </row>
    <row r="42" spans="1:3" ht="15">
      <c r="A42" s="8" t="s">
        <v>20</v>
      </c>
      <c r="B42" s="4"/>
      <c r="C42" s="35">
        <f>SUM(C43:C44)</f>
        <v>17000</v>
      </c>
    </row>
    <row r="43" spans="1:3" ht="14.25">
      <c r="A43" s="51" t="s">
        <v>28</v>
      </c>
      <c r="B43" s="52" t="s">
        <v>39</v>
      </c>
      <c r="C43" s="53">
        <v>16800</v>
      </c>
    </row>
    <row r="44" spans="1:3" ht="14.25">
      <c r="A44" s="51" t="s">
        <v>40</v>
      </c>
      <c r="B44" s="52" t="s">
        <v>57</v>
      </c>
      <c r="C44" s="53">
        <v>200</v>
      </c>
    </row>
    <row r="45" spans="1:3" ht="25.5">
      <c r="A45" s="8" t="s">
        <v>29</v>
      </c>
      <c r="B45" s="4"/>
      <c r="C45" s="35">
        <f>SUM(C46:C84)</f>
        <v>181691.72</v>
      </c>
    </row>
    <row r="46" spans="1:3" s="11" customFormat="1" ht="14.25">
      <c r="A46" s="54" t="s">
        <v>103</v>
      </c>
      <c r="B46" s="55" t="s">
        <v>95</v>
      </c>
      <c r="C46" s="47">
        <v>3900</v>
      </c>
    </row>
    <row r="47" spans="1:3" s="11" customFormat="1" ht="14.25">
      <c r="A47" s="54" t="s">
        <v>124</v>
      </c>
      <c r="B47" s="55" t="s">
        <v>119</v>
      </c>
      <c r="C47" s="56">
        <v>900</v>
      </c>
    </row>
    <row r="48" spans="1:3" s="11" customFormat="1" ht="25.5">
      <c r="A48" s="9" t="s">
        <v>49</v>
      </c>
      <c r="B48" s="10" t="s">
        <v>156</v>
      </c>
      <c r="C48" s="29">
        <v>43525.13</v>
      </c>
    </row>
    <row r="49" spans="1:3" s="11" customFormat="1" ht="14.25">
      <c r="A49" s="54" t="s">
        <v>41</v>
      </c>
      <c r="B49" s="55" t="s">
        <v>42</v>
      </c>
      <c r="C49" s="56">
        <v>225</v>
      </c>
    </row>
    <row r="50" spans="1:3" s="11" customFormat="1" ht="25.5">
      <c r="A50" s="54" t="s">
        <v>43</v>
      </c>
      <c r="B50" s="55" t="s">
        <v>44</v>
      </c>
      <c r="C50" s="56">
        <v>337.5</v>
      </c>
    </row>
    <row r="51" spans="1:3" s="11" customFormat="1" ht="14.25">
      <c r="A51" s="54" t="s">
        <v>45</v>
      </c>
      <c r="B51" s="55" t="s">
        <v>46</v>
      </c>
      <c r="C51" s="56">
        <v>225</v>
      </c>
    </row>
    <row r="52" spans="1:3" s="11" customFormat="1" ht="14.25">
      <c r="A52" s="45" t="s">
        <v>54</v>
      </c>
      <c r="B52" s="46" t="s">
        <v>55</v>
      </c>
      <c r="C52" s="47">
        <v>2946</v>
      </c>
    </row>
    <row r="53" spans="1:3" s="11" customFormat="1" ht="14.25">
      <c r="A53" s="54" t="s">
        <v>47</v>
      </c>
      <c r="B53" s="55" t="s">
        <v>48</v>
      </c>
      <c r="C53" s="56">
        <v>337.5</v>
      </c>
    </row>
    <row r="54" spans="1:3" s="11" customFormat="1" ht="14.25">
      <c r="A54" s="54" t="s">
        <v>58</v>
      </c>
      <c r="B54" s="55" t="s">
        <v>59</v>
      </c>
      <c r="C54" s="56">
        <v>5596.6</v>
      </c>
    </row>
    <row r="55" spans="1:3" s="11" customFormat="1" ht="25.5">
      <c r="A55" s="54" t="s">
        <v>67</v>
      </c>
      <c r="B55" s="55" t="s">
        <v>66</v>
      </c>
      <c r="C55" s="56">
        <v>112.5</v>
      </c>
    </row>
    <row r="56" spans="1:3" s="11" customFormat="1" ht="14.25">
      <c r="A56" s="54" t="s">
        <v>68</v>
      </c>
      <c r="B56" s="55" t="s">
        <v>69</v>
      </c>
      <c r="C56" s="56">
        <v>450</v>
      </c>
    </row>
    <row r="57" spans="1:3" s="11" customFormat="1" ht="14.25">
      <c r="A57" s="54" t="s">
        <v>70</v>
      </c>
      <c r="B57" s="55" t="s">
        <v>71</v>
      </c>
      <c r="C57" s="56">
        <v>450</v>
      </c>
    </row>
    <row r="58" spans="1:3" s="11" customFormat="1" ht="25.5">
      <c r="A58" s="54" t="s">
        <v>72</v>
      </c>
      <c r="B58" s="55" t="s">
        <v>73</v>
      </c>
      <c r="C58" s="56">
        <v>1227</v>
      </c>
    </row>
    <row r="59" spans="1:3" s="11" customFormat="1" ht="25.5">
      <c r="A59" s="54" t="s">
        <v>81</v>
      </c>
      <c r="B59" s="55" t="s">
        <v>76</v>
      </c>
      <c r="C59" s="56">
        <v>5013</v>
      </c>
    </row>
    <row r="60" spans="1:3" s="11" customFormat="1" ht="14.25">
      <c r="A60" s="54" t="s">
        <v>89</v>
      </c>
      <c r="B60" s="55" t="s">
        <v>76</v>
      </c>
      <c r="C60" s="56">
        <v>10268</v>
      </c>
    </row>
    <row r="61" spans="1:3" s="11" customFormat="1" ht="14.25">
      <c r="A61" s="45" t="s">
        <v>79</v>
      </c>
      <c r="B61" s="46" t="s">
        <v>80</v>
      </c>
      <c r="C61" s="47">
        <v>14400</v>
      </c>
    </row>
    <row r="62" spans="1:3" s="11" customFormat="1" ht="25.5">
      <c r="A62" s="54" t="s">
        <v>74</v>
      </c>
      <c r="B62" s="55" t="s">
        <v>75</v>
      </c>
      <c r="C62" s="56">
        <v>225</v>
      </c>
    </row>
    <row r="63" spans="1:3" s="11" customFormat="1" ht="14.25">
      <c r="A63" s="54" t="s">
        <v>82</v>
      </c>
      <c r="B63" s="55" t="s">
        <v>83</v>
      </c>
      <c r="C63" s="56">
        <v>450</v>
      </c>
    </row>
    <row r="64" spans="1:3" s="11" customFormat="1" ht="14.25">
      <c r="A64" s="45" t="s">
        <v>86</v>
      </c>
      <c r="B64" s="46" t="s">
        <v>85</v>
      </c>
      <c r="C64" s="47">
        <v>1420</v>
      </c>
    </row>
    <row r="65" spans="1:3" s="11" customFormat="1" ht="14.25">
      <c r="A65" s="45" t="s">
        <v>91</v>
      </c>
      <c r="B65" s="46" t="s">
        <v>92</v>
      </c>
      <c r="C65" s="47">
        <v>23700</v>
      </c>
    </row>
    <row r="66" spans="1:3" s="11" customFormat="1" ht="25.5">
      <c r="A66" s="54" t="s">
        <v>99</v>
      </c>
      <c r="B66" s="55" t="s">
        <v>100</v>
      </c>
      <c r="C66" s="56">
        <v>17512</v>
      </c>
    </row>
    <row r="67" spans="1:3" s="11" customFormat="1" ht="14.25">
      <c r="A67" s="54" t="s">
        <v>104</v>
      </c>
      <c r="B67" s="55" t="s">
        <v>105</v>
      </c>
      <c r="C67" s="56">
        <v>2950</v>
      </c>
    </row>
    <row r="68" spans="1:3" s="11" customFormat="1" ht="14.25">
      <c r="A68" s="54" t="s">
        <v>101</v>
      </c>
      <c r="B68" s="55" t="s">
        <v>102</v>
      </c>
      <c r="C68" s="56">
        <v>10915</v>
      </c>
    </row>
    <row r="69" spans="1:3" s="11" customFormat="1" ht="14.25">
      <c r="A69" s="45" t="s">
        <v>96</v>
      </c>
      <c r="B69" s="46" t="s">
        <v>95</v>
      </c>
      <c r="C69" s="47">
        <v>2380</v>
      </c>
    </row>
    <row r="70" spans="1:3" s="11" customFormat="1" ht="14.25">
      <c r="A70" s="45" t="s">
        <v>141</v>
      </c>
      <c r="B70" s="46" t="s">
        <v>107</v>
      </c>
      <c r="C70" s="47">
        <v>12235.29</v>
      </c>
    </row>
    <row r="71" spans="1:3" s="11" customFormat="1" ht="25.5">
      <c r="A71" s="54" t="s">
        <v>160</v>
      </c>
      <c r="B71" s="55" t="s">
        <v>108</v>
      </c>
      <c r="C71" s="56">
        <v>7888.2</v>
      </c>
    </row>
    <row r="72" spans="1:3" s="11" customFormat="1" ht="25.5">
      <c r="A72" s="54" t="s">
        <v>159</v>
      </c>
      <c r="B72" s="55" t="s">
        <v>109</v>
      </c>
      <c r="C72" s="56">
        <v>900</v>
      </c>
    </row>
    <row r="73" spans="1:3" s="11" customFormat="1" ht="25.5">
      <c r="A73" s="54" t="s">
        <v>114</v>
      </c>
      <c r="B73" s="55" t="s">
        <v>115</v>
      </c>
      <c r="C73" s="56">
        <v>225</v>
      </c>
    </row>
    <row r="74" spans="1:3" s="11" customFormat="1" ht="14.25">
      <c r="A74" s="54" t="s">
        <v>116</v>
      </c>
      <c r="B74" s="55" t="s">
        <v>117</v>
      </c>
      <c r="C74" s="56">
        <v>1475</v>
      </c>
    </row>
    <row r="75" spans="1:3" s="11" customFormat="1" ht="51">
      <c r="A75" s="54" t="s">
        <v>118</v>
      </c>
      <c r="B75" s="55" t="s">
        <v>119</v>
      </c>
      <c r="C75" s="56">
        <v>930</v>
      </c>
    </row>
    <row r="76" spans="1:3" s="11" customFormat="1" ht="25.5">
      <c r="A76" s="54" t="s">
        <v>120</v>
      </c>
      <c r="B76" s="55" t="s">
        <v>121</v>
      </c>
      <c r="C76" s="56">
        <v>450</v>
      </c>
    </row>
    <row r="77" spans="1:3" s="11" customFormat="1" ht="14.25">
      <c r="A77" s="54" t="s">
        <v>122</v>
      </c>
      <c r="B77" s="55" t="s">
        <v>123</v>
      </c>
      <c r="C77" s="56">
        <v>225</v>
      </c>
    </row>
    <row r="78" spans="1:3" s="11" customFormat="1" ht="14.25">
      <c r="A78" s="54" t="s">
        <v>125</v>
      </c>
      <c r="B78" s="55" t="s">
        <v>126</v>
      </c>
      <c r="C78" s="56">
        <v>112.5</v>
      </c>
    </row>
    <row r="79" spans="1:3" s="11" customFormat="1" ht="14.25">
      <c r="A79" s="54" t="s">
        <v>127</v>
      </c>
      <c r="B79" s="55" t="s">
        <v>128</v>
      </c>
      <c r="C79" s="56">
        <v>900</v>
      </c>
    </row>
    <row r="80" spans="1:3" s="11" customFormat="1" ht="25.5">
      <c r="A80" s="54" t="s">
        <v>136</v>
      </c>
      <c r="B80" s="55" t="s">
        <v>137</v>
      </c>
      <c r="C80" s="56">
        <v>675</v>
      </c>
    </row>
    <row r="81" spans="1:3" s="11" customFormat="1" ht="33" customHeight="1">
      <c r="A81" s="54" t="s">
        <v>157</v>
      </c>
      <c r="B81" s="55" t="s">
        <v>158</v>
      </c>
      <c r="C81" s="56">
        <v>625.5</v>
      </c>
    </row>
    <row r="82" spans="1:3" s="11" customFormat="1" ht="14.25">
      <c r="A82" s="54" t="s">
        <v>152</v>
      </c>
      <c r="B82" s="55" t="s">
        <v>153</v>
      </c>
      <c r="C82" s="56">
        <v>585</v>
      </c>
    </row>
    <row r="83" spans="1:3" s="11" customFormat="1" ht="14.25">
      <c r="A83" s="54" t="s">
        <v>154</v>
      </c>
      <c r="B83" s="55" t="s">
        <v>155</v>
      </c>
      <c r="C83" s="56">
        <v>900</v>
      </c>
    </row>
    <row r="84" spans="1:3" s="11" customFormat="1" ht="14.25">
      <c r="A84" s="45" t="s">
        <v>144</v>
      </c>
      <c r="B84" s="46" t="s">
        <v>145</v>
      </c>
      <c r="C84" s="47">
        <v>4100</v>
      </c>
    </row>
    <row r="85" spans="1:3" ht="15">
      <c r="A85" s="8" t="s">
        <v>37</v>
      </c>
      <c r="B85" s="18"/>
      <c r="C85" s="35">
        <f>SUM(C86:C87)</f>
        <v>10702</v>
      </c>
    </row>
    <row r="86" spans="1:3" ht="14.25">
      <c r="A86" s="48" t="s">
        <v>37</v>
      </c>
      <c r="B86" s="49" t="s">
        <v>62</v>
      </c>
      <c r="C86" s="47">
        <v>10052</v>
      </c>
    </row>
    <row r="87" spans="1:3" ht="14.25">
      <c r="A87" s="48" t="s">
        <v>37</v>
      </c>
      <c r="B87" s="49" t="s">
        <v>131</v>
      </c>
      <c r="C87" s="47">
        <v>650</v>
      </c>
    </row>
    <row r="88" spans="1:3" ht="15">
      <c r="A88" s="8" t="s">
        <v>51</v>
      </c>
      <c r="B88" s="18" t="s">
        <v>52</v>
      </c>
      <c r="C88" s="36">
        <v>153.4</v>
      </c>
    </row>
    <row r="89" spans="1:3" ht="14.25">
      <c r="A89" s="16"/>
      <c r="B89" s="4"/>
      <c r="C89" s="29"/>
    </row>
    <row r="90" spans="1:3" ht="15">
      <c r="A90" s="34" t="s">
        <v>60</v>
      </c>
      <c r="B90" s="4"/>
      <c r="C90" s="37">
        <f>SUM(C91:C103)</f>
        <v>3864.4</v>
      </c>
    </row>
    <row r="91" spans="1:3" ht="14.25">
      <c r="A91" s="48" t="s">
        <v>140</v>
      </c>
      <c r="B91" s="49" t="s">
        <v>61</v>
      </c>
      <c r="C91" s="47">
        <v>379</v>
      </c>
    </row>
    <row r="92" spans="1:3" ht="14.25">
      <c r="A92" s="48" t="s">
        <v>64</v>
      </c>
      <c r="B92" s="49" t="s">
        <v>63</v>
      </c>
      <c r="C92" s="47">
        <v>152</v>
      </c>
    </row>
    <row r="93" spans="1:3" ht="14.25">
      <c r="A93" s="48" t="s">
        <v>87</v>
      </c>
      <c r="B93" s="49" t="s">
        <v>88</v>
      </c>
      <c r="C93" s="47">
        <v>17.1</v>
      </c>
    </row>
    <row r="94" spans="1:3" ht="14.25">
      <c r="A94" s="48" t="s">
        <v>77</v>
      </c>
      <c r="B94" s="49" t="s">
        <v>78</v>
      </c>
      <c r="C94" s="47">
        <v>900</v>
      </c>
    </row>
    <row r="95" spans="1:3" ht="14.25">
      <c r="A95" s="48" t="s">
        <v>84</v>
      </c>
      <c r="B95" s="49" t="s">
        <v>85</v>
      </c>
      <c r="C95" s="47">
        <v>981</v>
      </c>
    </row>
    <row r="96" spans="1:3" ht="14.25">
      <c r="A96" s="48" t="s">
        <v>110</v>
      </c>
      <c r="B96" s="49" t="s">
        <v>111</v>
      </c>
      <c r="C96" s="47">
        <v>192</v>
      </c>
    </row>
    <row r="97" spans="1:3" ht="14.25">
      <c r="A97" s="48" t="s">
        <v>112</v>
      </c>
      <c r="B97" s="49" t="s">
        <v>113</v>
      </c>
      <c r="C97" s="47">
        <v>80</v>
      </c>
    </row>
    <row r="98" spans="1:3" ht="14.25" customHeight="1">
      <c r="A98" s="48" t="s">
        <v>129</v>
      </c>
      <c r="B98" s="49" t="s">
        <v>130</v>
      </c>
      <c r="C98" s="47">
        <v>311.3</v>
      </c>
    </row>
    <row r="99" spans="1:3" ht="14.25" customHeight="1">
      <c r="A99" s="48" t="s">
        <v>132</v>
      </c>
      <c r="B99" s="49" t="s">
        <v>131</v>
      </c>
      <c r="C99" s="47">
        <v>59.5</v>
      </c>
    </row>
    <row r="100" spans="1:3" ht="14.25" customHeight="1">
      <c r="A100" s="48" t="s">
        <v>133</v>
      </c>
      <c r="B100" s="49" t="s">
        <v>134</v>
      </c>
      <c r="C100" s="47">
        <v>210</v>
      </c>
    </row>
    <row r="101" spans="1:3" ht="14.25" customHeight="1">
      <c r="A101" s="48" t="s">
        <v>87</v>
      </c>
      <c r="B101" s="49" t="s">
        <v>142</v>
      </c>
      <c r="C101" s="47">
        <v>82.5</v>
      </c>
    </row>
    <row r="102" spans="1:3" ht="14.25" customHeight="1">
      <c r="A102" s="48" t="s">
        <v>133</v>
      </c>
      <c r="B102" s="49" t="s">
        <v>143</v>
      </c>
      <c r="C102" s="47">
        <v>400</v>
      </c>
    </row>
    <row r="103" spans="1:3" ht="14.25" customHeight="1">
      <c r="A103" s="48" t="s">
        <v>146</v>
      </c>
      <c r="B103" s="49" t="s">
        <v>147</v>
      </c>
      <c r="C103" s="47">
        <v>100</v>
      </c>
    </row>
    <row r="104" spans="1:3" ht="38.25">
      <c r="A104" s="14" t="s">
        <v>139</v>
      </c>
      <c r="B104" s="22"/>
      <c r="C104" s="25">
        <f>C18-C21</f>
        <v>135488.71999999997</v>
      </c>
    </row>
    <row r="106" spans="1:3" ht="12.75">
      <c r="A106" s="19" t="s">
        <v>31</v>
      </c>
      <c r="C106" s="20" t="s">
        <v>32</v>
      </c>
    </row>
    <row r="108" ht="12.75">
      <c r="A108" s="1" t="s">
        <v>21</v>
      </c>
    </row>
    <row r="109" spans="1:3" ht="12.75">
      <c r="A109" s="1" t="s">
        <v>22</v>
      </c>
      <c r="C109" t="s">
        <v>33</v>
      </c>
    </row>
    <row r="110" ht="12.75">
      <c r="C110" t="s">
        <v>23</v>
      </c>
    </row>
    <row r="113" ht="12.75">
      <c r="C113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2014-02-05T11:54:48Z</cp:lastPrinted>
  <dcterms:created xsi:type="dcterms:W3CDTF">1996-10-08T23:32:33Z</dcterms:created>
  <dcterms:modified xsi:type="dcterms:W3CDTF">2014-04-24T08:29:34Z</dcterms:modified>
  <cp:category/>
  <cp:version/>
  <cp:contentType/>
  <cp:contentStatus/>
</cp:coreProperties>
</file>