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 1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<sst xmlns="http://schemas.openxmlformats.org/spreadsheetml/2006/main" count="88" uniqueCount="84">
  <si>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</si>
  <si>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</si>
  <si>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</si>
  <si>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</si>
  <si>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</si>
  <si>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</si>
  <si>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</si>
  <si>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</si>
  <si>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</si>
  <si>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</si>
  <si>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</si>
  <si>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</si>
  <si>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</si>
  <si>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</si>
  <si>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</si>
  <si>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</si>
  <si>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</si>
  <si>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</si>
  <si>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</si>
  <si>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</si>
  <si>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</si>
  <si>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</si>
  <si>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</si>
  <si>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</si>
  <si>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</si>
  <si>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</si>
  <si>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</si>
  <si>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</si>
  <si>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</si>
  <si>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</si>
  <si>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</si>
  <si>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</si>
  <si>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</si>
  <si>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</si>
  <si>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</si>
  <si>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</si>
  <si>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</si>
  <si>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</si>
  <si>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</si>
  <si>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</si>
  <si>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</si>
  <si>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</si>
  <si>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120  </t>
    </r>
    <r>
      <rPr>
        <b/>
        <sz val="12"/>
        <rFont val="Arial"/>
        <family val="2"/>
      </rPr>
      <t xml:space="preserve">   </t>
    </r>
  </si>
  <si>
    <t>600=00 (ежемесячно)</t>
  </si>
  <si>
    <t xml:space="preserve">     Электрик (снятие показаний)</t>
  </si>
  <si>
    <t>уборка свесов, наледи</t>
  </si>
  <si>
    <t>11.01.2013г.</t>
  </si>
  <si>
    <t>35=31 (квартал)</t>
  </si>
  <si>
    <t>28.03.2013г.</t>
  </si>
  <si>
    <t>материалы</t>
  </si>
  <si>
    <t>лопата деревянная</t>
  </si>
  <si>
    <t>06.02.2013г.</t>
  </si>
  <si>
    <t>очистка наледи и свесов</t>
  </si>
  <si>
    <t>12.02.2013г.</t>
  </si>
  <si>
    <t>по заявке жителей выезд, обследование</t>
  </si>
  <si>
    <t>09.01.2013г.</t>
  </si>
  <si>
    <t>ремонт кодового замка (замена пластин)</t>
  </si>
  <si>
    <t>23.01.2013г.</t>
  </si>
  <si>
    <t>уборка наледи с крыши, установка ограждений</t>
  </si>
  <si>
    <t>12.04.2013г.</t>
  </si>
  <si>
    <t>50=00 (ежемесячно)</t>
  </si>
  <si>
    <t>январь-апрель</t>
  </si>
  <si>
    <t>установка заглушек на элеваторе</t>
  </si>
  <si>
    <t>27.05.2013г.</t>
  </si>
  <si>
    <t>промывка и опрессовка системы отопления</t>
  </si>
  <si>
    <t>24.07.2013г.</t>
  </si>
  <si>
    <t>20.08.2013г.</t>
  </si>
  <si>
    <t>запуск системы отопления</t>
  </si>
  <si>
    <t>17.09.2013г.</t>
  </si>
  <si>
    <t>установка снегозадержателей (6 метров)</t>
  </si>
  <si>
    <t xml:space="preserve">     Уборка придомовой территории</t>
  </si>
  <si>
    <t>1197,84 (ежемесячно) январь - март</t>
  </si>
  <si>
    <t>снятие показаний счетчиков</t>
  </si>
  <si>
    <t>21.10.2013г.</t>
  </si>
  <si>
    <t>15.10.2013г.</t>
  </si>
  <si>
    <t>замена счетчика на водомере</t>
  </si>
  <si>
    <t>21.11.2013г.</t>
  </si>
  <si>
    <t>уборка веток, ремонт кровли</t>
  </si>
  <si>
    <t>17.11.2013г.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</si>
  <si>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</si>
  <si>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</si>
  <si>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</si>
  <si>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 xml:space="preserve">      Водоснабжение 1865=14; водоотведение 3369=80</t>
  </si>
  <si>
    <t>январь-октябрь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</si>
</sst>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50" fillId="13" borderId="10" xfId="0" applyNumberFormat="1" applyFont="1" applyFill="1" applyBorder="1" applyAlignment="1">
      <alignment horizontal="center"/>
    </xf>
    <xf numFmtId="9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/>
    </xf>
    <xf numFmtId="4" fontId="56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2" fontId="55" fillId="0" borderId="10" xfId="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49">
      <selection activeCell="F29" sqref="F2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42</v>
      </c>
      <c r="B2" s="51"/>
      <c r="C2" s="51"/>
    </row>
    <row r="3" spans="1:3" ht="15.75">
      <c r="A3" s="51" t="s">
        <v>79</v>
      </c>
      <c r="B3" s="51"/>
      <c r="C3" s="51"/>
    </row>
    <row r="5" spans="2:3" ht="12.75">
      <c r="B5" s="1" t="s">
        <v>1</v>
      </c>
      <c r="C5" s="2">
        <v>352.8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352.8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8">
        <v>-4970.22</v>
      </c>
    </row>
    <row r="12" spans="1:3" ht="12.75">
      <c r="A12" s="3" t="s">
        <v>7</v>
      </c>
      <c r="B12" s="4"/>
      <c r="C12" s="9">
        <v>63387.84</v>
      </c>
    </row>
    <row r="13" spans="1:3" ht="12.75">
      <c r="A13" s="3" t="s">
        <v>8</v>
      </c>
      <c r="B13" s="4"/>
      <c r="C13" s="9"/>
    </row>
    <row r="14" spans="1:3" ht="12.75">
      <c r="A14" s="30" t="s">
        <v>9</v>
      </c>
      <c r="B14" s="31"/>
      <c r="C14" s="32">
        <f>SUM(C12:C13)</f>
        <v>63387.84</v>
      </c>
    </row>
    <row r="15" spans="1:3" ht="12.75">
      <c r="A15" s="3" t="s">
        <v>10</v>
      </c>
      <c r="B15" s="36"/>
      <c r="C15" s="37">
        <v>62928.46</v>
      </c>
    </row>
    <row r="16" spans="1:3" ht="12.75">
      <c r="A16" s="3" t="s">
        <v>11</v>
      </c>
      <c r="B16" s="4"/>
      <c r="C16" s="19"/>
    </row>
    <row r="17" spans="1:3" ht="12.75">
      <c r="A17" s="33" t="s">
        <v>12</v>
      </c>
      <c r="B17" s="34"/>
      <c r="C17" s="35">
        <f>SUM(C15:C16)</f>
        <v>62928.46</v>
      </c>
    </row>
    <row r="18" spans="1:3" ht="12.75">
      <c r="A18" s="39" t="s">
        <v>13</v>
      </c>
      <c r="B18" s="40"/>
      <c r="C18" s="41">
        <f>C11+C17</f>
        <v>57958.24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5" t="s">
        <v>15</v>
      </c>
      <c r="B21" s="20"/>
      <c r="C21" s="26">
        <f>SUM(C23:C24)</f>
        <v>68934.016</v>
      </c>
    </row>
    <row r="22" spans="1:3" ht="14.25">
      <c r="A22" s="6" t="s">
        <v>16</v>
      </c>
      <c r="B22" s="4"/>
      <c r="C22" s="22"/>
    </row>
    <row r="23" spans="1:3" ht="15">
      <c r="A23" s="10" t="s">
        <v>17</v>
      </c>
      <c r="B23" s="17">
        <v>0.15</v>
      </c>
      <c r="C23" s="23">
        <f>C14*0.15</f>
        <v>9508.176</v>
      </c>
    </row>
    <row r="24" spans="1:3" ht="25.5">
      <c r="A24" s="10" t="s">
        <v>25</v>
      </c>
      <c r="B24" s="13"/>
      <c r="C24" s="23">
        <f>C26+C27+C36+C38+C41+C54+C57</f>
        <v>59425.84</v>
      </c>
    </row>
    <row r="25" spans="1:3" ht="14.25">
      <c r="A25" s="6" t="s">
        <v>16</v>
      </c>
      <c r="B25" s="4"/>
      <c r="C25" s="22"/>
    </row>
    <row r="26" spans="1:3" ht="15">
      <c r="A26" s="7" t="s">
        <v>38</v>
      </c>
      <c r="B26" s="27">
        <v>0.01</v>
      </c>
      <c r="C26" s="28">
        <v>878.11</v>
      </c>
    </row>
    <row r="27" spans="1:3" ht="15">
      <c r="A27" s="7" t="s">
        <v>18</v>
      </c>
      <c r="B27" s="4"/>
      <c r="C27" s="28">
        <f>SUM(C28:C35)</f>
        <v>10779.529999999999</v>
      </c>
    </row>
    <row r="28" spans="1:3" ht="14.25">
      <c r="A28" s="46" t="s">
        <v>41</v>
      </c>
      <c r="B28" s="47" t="s">
        <v>61</v>
      </c>
      <c r="C28" s="44">
        <v>333.35</v>
      </c>
    </row>
    <row r="29" spans="1:3" ht="14.25">
      <c r="A29" s="46" t="s">
        <v>82</v>
      </c>
      <c r="B29" s="47" t="s">
        <v>83</v>
      </c>
      <c r="C29" s="44">
        <v>5234.94</v>
      </c>
    </row>
    <row r="30" spans="1:3" ht="14.25">
      <c r="A30" s="46" t="s">
        <v>37</v>
      </c>
      <c r="B30" s="43" t="s">
        <v>33</v>
      </c>
      <c r="C30" s="44">
        <v>30</v>
      </c>
    </row>
    <row r="31" spans="1:3" ht="14.25">
      <c r="A31" s="42" t="s">
        <v>27</v>
      </c>
      <c r="B31" s="43" t="s">
        <v>47</v>
      </c>
      <c r="C31" s="44">
        <v>141.24</v>
      </c>
    </row>
    <row r="32" spans="1:3" ht="14.25">
      <c r="A32" s="12" t="s">
        <v>26</v>
      </c>
      <c r="B32" s="14" t="s">
        <v>29</v>
      </c>
      <c r="C32" s="24"/>
    </row>
    <row r="33" spans="1:3" ht="14.25">
      <c r="A33" s="12" t="s">
        <v>28</v>
      </c>
      <c r="B33" s="4"/>
      <c r="C33" s="24"/>
    </row>
    <row r="34" spans="1:3" ht="14.25" customHeight="1">
      <c r="A34" s="42" t="s">
        <v>81</v>
      </c>
      <c r="B34" s="45" t="s">
        <v>39</v>
      </c>
      <c r="C34" s="44">
        <v>5040</v>
      </c>
    </row>
    <row r="35" spans="1:3" ht="14.25">
      <c r="A35" s="12" t="s">
        <v>30</v>
      </c>
      <c r="B35" s="14" t="s">
        <v>29</v>
      </c>
      <c r="C35" s="24"/>
    </row>
    <row r="36" spans="1:3" ht="15">
      <c r="A36" s="7" t="s">
        <v>19</v>
      </c>
      <c r="B36" s="4"/>
      <c r="C36" s="28">
        <f>SUM(C37)</f>
        <v>3593.52</v>
      </c>
    </row>
    <row r="37" spans="1:3" ht="25.5">
      <c r="A37" s="42" t="s">
        <v>70</v>
      </c>
      <c r="B37" s="45" t="s">
        <v>71</v>
      </c>
      <c r="C37" s="44">
        <v>3593.52</v>
      </c>
    </row>
    <row r="38" spans="1:3" ht="15">
      <c r="A38" s="7" t="s">
        <v>20</v>
      </c>
      <c r="B38" s="4"/>
      <c r="C38" s="28">
        <f>SUM(C39:C40)</f>
        <v>7400</v>
      </c>
    </row>
    <row r="39" spans="1:3" ht="14.25">
      <c r="A39" s="42" t="s">
        <v>31</v>
      </c>
      <c r="B39" s="43" t="s">
        <v>43</v>
      </c>
      <c r="C39" s="44">
        <v>7200</v>
      </c>
    </row>
    <row r="40" spans="1:3" ht="14.25">
      <c r="A40" s="42" t="s">
        <v>44</v>
      </c>
      <c r="B40" s="43" t="s">
        <v>60</v>
      </c>
      <c r="C40" s="44">
        <v>200</v>
      </c>
    </row>
    <row r="41" spans="1:3" ht="25.5">
      <c r="A41" s="7" t="s">
        <v>32</v>
      </c>
      <c r="B41" s="4"/>
      <c r="C41" s="28">
        <f>SUM(C42:C53)</f>
        <v>21893.68</v>
      </c>
    </row>
    <row r="42" spans="1:3" s="8" customFormat="1" ht="14.25">
      <c r="A42" s="46" t="s">
        <v>64</v>
      </c>
      <c r="B42" s="47" t="s">
        <v>65</v>
      </c>
      <c r="C42" s="44">
        <v>3900</v>
      </c>
    </row>
    <row r="43" spans="1:3" s="8" customFormat="1" ht="14.25">
      <c r="A43" s="46" t="s">
        <v>62</v>
      </c>
      <c r="B43" s="47" t="s">
        <v>63</v>
      </c>
      <c r="C43" s="44">
        <v>846</v>
      </c>
    </row>
    <row r="44" spans="1:3" s="8" customFormat="1" ht="14.25">
      <c r="A44" s="46" t="s">
        <v>45</v>
      </c>
      <c r="B44" s="47" t="s">
        <v>46</v>
      </c>
      <c r="C44" s="44">
        <v>450</v>
      </c>
    </row>
    <row r="45" spans="1:3" s="8" customFormat="1" ht="14.25">
      <c r="A45" s="46" t="s">
        <v>54</v>
      </c>
      <c r="B45" s="47" t="s">
        <v>55</v>
      </c>
      <c r="C45" s="44">
        <v>225</v>
      </c>
    </row>
    <row r="46" spans="1:3" s="8" customFormat="1" ht="14.25">
      <c r="A46" s="46" t="s">
        <v>56</v>
      </c>
      <c r="B46" s="47" t="s">
        <v>57</v>
      </c>
      <c r="C46" s="44">
        <v>2000</v>
      </c>
    </row>
    <row r="47" spans="1:3" s="8" customFormat="1" ht="14.25">
      <c r="A47" s="46" t="s">
        <v>52</v>
      </c>
      <c r="B47" s="47" t="s">
        <v>53</v>
      </c>
      <c r="C47" s="44">
        <v>1350</v>
      </c>
    </row>
    <row r="48" spans="1:3" s="8" customFormat="1" ht="14.25">
      <c r="A48" s="46" t="s">
        <v>58</v>
      </c>
      <c r="B48" s="47" t="s">
        <v>59</v>
      </c>
      <c r="C48" s="44">
        <v>900</v>
      </c>
    </row>
    <row r="49" spans="1:3" s="8" customFormat="1" ht="14.25">
      <c r="A49" s="46" t="s">
        <v>69</v>
      </c>
      <c r="B49" s="47" t="s">
        <v>66</v>
      </c>
      <c r="C49" s="44">
        <v>7675.38</v>
      </c>
    </row>
    <row r="50" spans="1:3" s="8" customFormat="1" ht="12.75">
      <c r="A50" s="50" t="s">
        <v>67</v>
      </c>
      <c r="B50" s="47" t="s">
        <v>68</v>
      </c>
      <c r="C50" s="49">
        <v>450</v>
      </c>
    </row>
    <row r="51" spans="1:3" s="8" customFormat="1" ht="12.75">
      <c r="A51" s="48" t="s">
        <v>72</v>
      </c>
      <c r="B51" s="47" t="s">
        <v>73</v>
      </c>
      <c r="C51" s="49">
        <v>225</v>
      </c>
    </row>
    <row r="52" spans="1:3" s="8" customFormat="1" ht="12.75">
      <c r="A52" s="50" t="s">
        <v>77</v>
      </c>
      <c r="B52" s="47" t="s">
        <v>78</v>
      </c>
      <c r="C52" s="49">
        <v>1125</v>
      </c>
    </row>
    <row r="53" spans="1:3" s="8" customFormat="1" ht="12.75">
      <c r="A53" s="50" t="s">
        <v>75</v>
      </c>
      <c r="B53" s="47" t="s">
        <v>76</v>
      </c>
      <c r="C53" s="49">
        <v>2747.3</v>
      </c>
    </row>
    <row r="54" spans="1:3" ht="15">
      <c r="A54" s="7" t="s">
        <v>40</v>
      </c>
      <c r="B54" s="14"/>
      <c r="C54" s="28">
        <f>SUM(C55:C56)</f>
        <v>14581</v>
      </c>
    </row>
    <row r="55" spans="1:3" ht="14.25">
      <c r="A55" s="42" t="s">
        <v>40</v>
      </c>
      <c r="B55" s="43" t="s">
        <v>48</v>
      </c>
      <c r="C55" s="44">
        <v>7314</v>
      </c>
    </row>
    <row r="56" spans="1:3" ht="14.25">
      <c r="A56" s="42" t="s">
        <v>40</v>
      </c>
      <c r="B56" s="43" t="s">
        <v>74</v>
      </c>
      <c r="C56" s="44">
        <v>7267</v>
      </c>
    </row>
    <row r="57" spans="1:3" ht="15">
      <c r="A57" s="7" t="s">
        <v>49</v>
      </c>
      <c r="B57" s="14"/>
      <c r="C57" s="29">
        <f>SUM(C58)</f>
        <v>300</v>
      </c>
    </row>
    <row r="58" spans="1:3" ht="14.25">
      <c r="A58" s="42" t="s">
        <v>50</v>
      </c>
      <c r="B58" s="43" t="s">
        <v>51</v>
      </c>
      <c r="C58" s="44">
        <v>300</v>
      </c>
    </row>
    <row r="59" spans="1:3" ht="38.25">
      <c r="A59" s="11" t="s">
        <v>80</v>
      </c>
      <c r="B59" s="18"/>
      <c r="C59" s="21">
        <f>C18-C21</f>
        <v>-10975.776000000005</v>
      </c>
    </row>
    <row r="61" spans="1:3" ht="12.75">
      <c r="A61" s="15" t="s">
        <v>34</v>
      </c>
      <c r="C61" s="16" t="s">
        <v>35</v>
      </c>
    </row>
    <row r="63" ht="12.75">
      <c r="A63" s="1" t="s">
        <v>21</v>
      </c>
    </row>
    <row r="64" spans="1:3" ht="12.75">
      <c r="A64" s="1" t="s">
        <v>22</v>
      </c>
      <c r="C64" t="s">
        <v>36</v>
      </c>
    </row>
    <row r="65" ht="12.75">
      <c r="C65" t="s">
        <v>23</v>
      </c>
    </row>
    <row r="68" ht="12.75">
      <c r="C6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2014-03-05T09:29:40Z</cp:lastPrinted>
  <dcterms:created xsi:type="dcterms:W3CDTF">1996-10-08T23:32:33Z</dcterms:created>
  <dcterms:modified xsi:type="dcterms:W3CDTF">2014-03-05T09:31:54Z</dcterms:modified>
  <cp:category/>
  <cp:version/>
  <cp:contentType/>
  <cp:contentStatus/>
</cp:coreProperties>
</file>