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1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<sst xmlns="http://schemas.openxmlformats.org/spreadsheetml/2006/main" count="164" uniqueCount="148">
  <si>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</si>
  <si>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</si>
  <si>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</si>
  <si>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</si>
  <si>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</si>
  <si>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</si>
  <si>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</si>
  <si>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</si>
  <si>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</si>
  <si>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</si>
  <si>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</si>
  <si>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</si>
  <si>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</si>
  <si>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</si>
  <si>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</si>
  <si>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</si>
  <si>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</si>
  <si>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</si>
  <si>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</si>
  <si>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</si>
  <si>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</si>
  <si>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</si>
  <si>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</si>
  <si>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</si>
  <si>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</si>
  <si>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</si>
  <si>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</si>
  <si>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</si>
  <si>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</si>
  <si>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</si>
  <si>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</si>
  <si>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</si>
  <si>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</si>
  <si>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</si>
  <si>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</si>
  <si>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</si>
  <si>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</si>
  <si>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</si>
  <si>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</si>
  <si>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</si>
  <si>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Шумилова,19 </t>
    </r>
    <r>
      <rPr>
        <b/>
        <sz val="12"/>
        <rFont val="Arial"/>
        <family val="2"/>
      </rPr>
      <t xml:space="preserve">   </t>
    </r>
  </si>
  <si>
    <t>2000=00 (ежемесячно)</t>
  </si>
  <si>
    <t xml:space="preserve">     Электрик (снятие показаний)</t>
  </si>
  <si>
    <t>50=00 (ежемесячно)</t>
  </si>
  <si>
    <t>обследование по заявке кв.91,выявление причин протечки через потолочное перекрытие</t>
  </si>
  <si>
    <t>16.02.2013г.</t>
  </si>
  <si>
    <t>выезд, обследование по заявке кв №7,59 нет тепла</t>
  </si>
  <si>
    <t>27.02.2013г.</t>
  </si>
  <si>
    <t>обследование по заявке кв.№59 устранение утечки</t>
  </si>
  <si>
    <t>03.03.2013г.</t>
  </si>
  <si>
    <t>осмотр стояков хол водоснабжения, выявление неисправного смесителя</t>
  </si>
  <si>
    <t>23.03.2013г.</t>
  </si>
  <si>
    <t>замена лампочек (подвал)</t>
  </si>
  <si>
    <t>21.03.2013г.</t>
  </si>
  <si>
    <t>чистка крыши от наледи</t>
  </si>
  <si>
    <t>11.01.2013г.</t>
  </si>
  <si>
    <t>материалы</t>
  </si>
  <si>
    <t>эл лампа</t>
  </si>
  <si>
    <t>25.01.2013г.</t>
  </si>
  <si>
    <t>5989=20 (ежемесячно)</t>
  </si>
  <si>
    <t>уборка наледи, установка ограждений</t>
  </si>
  <si>
    <t>ликвидация ТСЖ</t>
  </si>
  <si>
    <t>услуги юриста</t>
  </si>
  <si>
    <t>28.02.2013г.</t>
  </si>
  <si>
    <t>услуги нотариуса</t>
  </si>
  <si>
    <t>гос пошлина</t>
  </si>
  <si>
    <t>остановка системы отопления и запуск системы</t>
  </si>
  <si>
    <t>15.04.2013г.</t>
  </si>
  <si>
    <t>замена лампочек, осмотр патронов</t>
  </si>
  <si>
    <t>29.03.2013г.</t>
  </si>
  <si>
    <t>18.04.2013г.</t>
  </si>
  <si>
    <t>ремонт крыши</t>
  </si>
  <si>
    <t xml:space="preserve">     Вывоз  мусора</t>
  </si>
  <si>
    <t>перекрытие и запуск системы отопления</t>
  </si>
  <si>
    <t>13.05.2013г.</t>
  </si>
  <si>
    <t>отключение ГВС, обследование подвала на утечку ГВС, подключение</t>
  </si>
  <si>
    <t>24.05.2013г.</t>
  </si>
  <si>
    <t>январь-февраль</t>
  </si>
  <si>
    <t>изготовление скамеек</t>
  </si>
  <si>
    <t>15.06.2013г.</t>
  </si>
  <si>
    <t>лампа накаливания</t>
  </si>
  <si>
    <t>21.06.2013г.</t>
  </si>
  <si>
    <t xml:space="preserve">     Дезинсекция</t>
  </si>
  <si>
    <t>10.07.2013г.</t>
  </si>
  <si>
    <t>Изгот мет.опор под бетон.козырьки</t>
  </si>
  <si>
    <t>18.07.2013г.</t>
  </si>
  <si>
    <t>Изгот и монтаж метал перил</t>
  </si>
  <si>
    <t>20.07.2013г.</t>
  </si>
  <si>
    <t xml:space="preserve">     оплата старшему по дому</t>
  </si>
  <si>
    <t>05.07.2013г.</t>
  </si>
  <si>
    <t>замена запорной арматуры на системе отопления</t>
  </si>
  <si>
    <t>10,15.07.2013г.</t>
  </si>
  <si>
    <t>штукатурка и побелка цоколя покраска предподвальных окон</t>
  </si>
  <si>
    <t>26.06.-12.07.2013г.</t>
  </si>
  <si>
    <t>ремонт и остекление смотровых окон подвала, засыпка, заливка обноски и стоков, установка скамеек, обшивка железом подвальных окон, изготовление смотровых окон</t>
  </si>
  <si>
    <t>чистка желобов</t>
  </si>
  <si>
    <t>установка ком узла учета тепловой энергии</t>
  </si>
  <si>
    <t>31.08.2013г.</t>
  </si>
  <si>
    <t>ремонт кровли</t>
  </si>
  <si>
    <t>09.08.2013г.</t>
  </si>
  <si>
    <t>штукатурка и побелка вентиляционных труб</t>
  </si>
  <si>
    <t>10.08.2013г.</t>
  </si>
  <si>
    <t>установка промывочной арматуры для промывки водопровода</t>
  </si>
  <si>
    <t>гидропромывка системы отопления</t>
  </si>
  <si>
    <t>22.02.2013г. по 19.04.2013г.</t>
  </si>
  <si>
    <t>заливка лестничных спусков, засыпка ям песком</t>
  </si>
  <si>
    <t xml:space="preserve">      ГВС (разница общедомового и индивид счетчиков)</t>
  </si>
  <si>
    <t xml:space="preserve">январь-февраль </t>
  </si>
  <si>
    <t>квартал</t>
  </si>
  <si>
    <t>замена эл проводки мест общего пользования, установка датчиков движения на лестничных клетках</t>
  </si>
  <si>
    <t xml:space="preserve">      ХВС (разница общедомового и индивид счетчиков)</t>
  </si>
  <si>
    <t>16.09.2013г.</t>
  </si>
  <si>
    <t>18.09.2013г.</t>
  </si>
  <si>
    <t>уборка мусора в бойлерной</t>
  </si>
  <si>
    <t>28.09.2013г.</t>
  </si>
  <si>
    <t>Запуск  системы отопления пуско-наладочные работы</t>
  </si>
  <si>
    <t>замена стояков холодного и гор водоснабжения (материалы) - кв.66,69,72,75,78</t>
  </si>
  <si>
    <t>30-31.10.2013г.</t>
  </si>
  <si>
    <t>15.10.2013г.</t>
  </si>
  <si>
    <t>трубка домофона</t>
  </si>
  <si>
    <t>01.10.2013г.</t>
  </si>
  <si>
    <t>мешки мучн</t>
  </si>
  <si>
    <t>08.10.2013г.</t>
  </si>
  <si>
    <t>обмотка пенофолом труб, покраска</t>
  </si>
  <si>
    <t>15-17.07.2013г.</t>
  </si>
  <si>
    <t>спуск воздуха из системы отопления</t>
  </si>
  <si>
    <t>28.11.2013г.</t>
  </si>
  <si>
    <t>07.11.2013г.</t>
  </si>
  <si>
    <t>уборка деревьев и уборка подвала</t>
  </si>
  <si>
    <t>05.11.2013г.</t>
  </si>
  <si>
    <t>регулировка доводчика подъезда №2</t>
  </si>
  <si>
    <t>метла</t>
  </si>
  <si>
    <t>08.11.2013г.</t>
  </si>
  <si>
    <t xml:space="preserve">     Уборка придомовой территории январь-ноябрь</t>
  </si>
  <si>
    <t>4491,90 март-ноябрь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</si>
  <si>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</si>
  <si>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</si>
  <si>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</si>
  <si>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изоляция труб в подвале, приборка</t>
  </si>
  <si>
    <t>03.12.2013г.</t>
  </si>
  <si>
    <t>перенос врезки на теплообменник установка балансировочного клапана, манометра</t>
  </si>
  <si>
    <t>02.12.2013г.</t>
  </si>
  <si>
    <t>замена лампочек в подвале</t>
  </si>
  <si>
    <t>10.12.2013г.</t>
  </si>
  <si>
    <t>заделка дыр на крыше</t>
  </si>
  <si>
    <t>31.10.2013г.</t>
  </si>
  <si>
    <t>секатор</t>
  </si>
  <si>
    <t>апрель - январь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</si>
</sst>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91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40</v>
      </c>
      <c r="B2" s="53"/>
      <c r="C2" s="53"/>
    </row>
    <row r="3" spans="1:3" ht="15.75">
      <c r="A3" s="53" t="s">
        <v>135</v>
      </c>
      <c r="B3" s="53"/>
      <c r="C3" s="53"/>
    </row>
    <row r="5" spans="2:3" ht="12.75">
      <c r="B5" s="1" t="s">
        <v>1</v>
      </c>
      <c r="C5" s="2">
        <v>4472.65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4472.65</v>
      </c>
    </row>
    <row r="8" spans="2:3" ht="12.75">
      <c r="B8" s="1" t="s">
        <v>4</v>
      </c>
      <c r="C8">
        <v>100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7">
        <v>289553.99</v>
      </c>
    </row>
    <row r="12" spans="1:3" ht="12.75">
      <c r="A12" s="3" t="s">
        <v>7</v>
      </c>
      <c r="B12" s="4"/>
      <c r="C12" s="12">
        <v>891051.37</v>
      </c>
    </row>
    <row r="13" spans="1:3" ht="12.75">
      <c r="A13" s="3" t="s">
        <v>8</v>
      </c>
      <c r="B13" s="4"/>
      <c r="C13" s="12"/>
    </row>
    <row r="14" spans="1:3" ht="12.75">
      <c r="A14" s="40" t="s">
        <v>9</v>
      </c>
      <c r="B14" s="41"/>
      <c r="C14" s="42">
        <f>SUM(C12:C13)</f>
        <v>891051.37</v>
      </c>
    </row>
    <row r="15" spans="1:3" ht="12.75">
      <c r="A15" s="3" t="s">
        <v>10</v>
      </c>
      <c r="B15" s="43"/>
      <c r="C15" s="5">
        <v>872147.81</v>
      </c>
    </row>
    <row r="16" spans="1:3" ht="12.75">
      <c r="A16" s="3" t="s">
        <v>11</v>
      </c>
      <c r="B16" s="4"/>
      <c r="C16" s="23"/>
    </row>
    <row r="17" spans="1:3" ht="12.75">
      <c r="A17" s="44" t="s">
        <v>12</v>
      </c>
      <c r="B17" s="45"/>
      <c r="C17" s="46">
        <f>SUM(C15:C16)</f>
        <v>872147.81</v>
      </c>
    </row>
    <row r="18" spans="1:3" ht="12.75">
      <c r="A18" s="14" t="s">
        <v>13</v>
      </c>
      <c r="B18" s="15"/>
      <c r="C18" s="26">
        <f>C11+C17</f>
        <v>1161701.8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4"/>
      <c r="C21" s="32">
        <f>SUM(C23:C24)</f>
        <v>945614.5854999998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1">
        <v>0.15</v>
      </c>
      <c r="C23" s="29">
        <f>C14*0.15</f>
        <v>133657.70549999998</v>
      </c>
    </row>
    <row r="24" spans="1:3" ht="25.5">
      <c r="A24" s="13" t="s">
        <v>25</v>
      </c>
      <c r="B24" s="17"/>
      <c r="C24" s="29">
        <f>C26+C27+C37+C40+C43+C78+C86+C93</f>
        <v>811956.8799999999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7">
        <v>13710.03</v>
      </c>
    </row>
    <row r="27" spans="1:3" ht="15">
      <c r="A27" s="8" t="s">
        <v>18</v>
      </c>
      <c r="B27" s="4"/>
      <c r="C27" s="37">
        <f>SUM(C28:C36)</f>
        <v>177721.6</v>
      </c>
    </row>
    <row r="28" spans="1:3" ht="14.25">
      <c r="A28" s="47" t="s">
        <v>39</v>
      </c>
      <c r="B28" s="48" t="s">
        <v>77</v>
      </c>
      <c r="C28" s="49">
        <v>18080.55</v>
      </c>
    </row>
    <row r="29" spans="1:3" ht="14.25">
      <c r="A29" s="9" t="s">
        <v>106</v>
      </c>
      <c r="B29" s="35" t="s">
        <v>107</v>
      </c>
      <c r="C29" s="36">
        <v>32859</v>
      </c>
    </row>
    <row r="30" spans="1:3" ht="14.25">
      <c r="A30" s="9" t="s">
        <v>110</v>
      </c>
      <c r="B30" s="35" t="s">
        <v>107</v>
      </c>
      <c r="C30" s="36">
        <v>20862.27</v>
      </c>
    </row>
    <row r="31" spans="1:3" ht="14.25">
      <c r="A31" s="47" t="s">
        <v>35</v>
      </c>
      <c r="B31" s="51" t="s">
        <v>31</v>
      </c>
      <c r="C31" s="49">
        <v>375</v>
      </c>
    </row>
    <row r="32" spans="1:3" ht="14.25">
      <c r="A32" s="50" t="s">
        <v>26</v>
      </c>
      <c r="B32" s="51" t="s">
        <v>108</v>
      </c>
      <c r="C32" s="49">
        <v>1480.38</v>
      </c>
    </row>
    <row r="33" spans="1:3" ht="14.25">
      <c r="A33" s="50" t="s">
        <v>82</v>
      </c>
      <c r="B33" s="51" t="s">
        <v>83</v>
      </c>
      <c r="C33" s="49">
        <v>1184.4</v>
      </c>
    </row>
    <row r="34" spans="1:3" ht="14.25">
      <c r="A34" s="50" t="s">
        <v>88</v>
      </c>
      <c r="B34" s="51" t="s">
        <v>134</v>
      </c>
      <c r="C34" s="49">
        <v>44919</v>
      </c>
    </row>
    <row r="35" spans="1:3" ht="14.25" customHeight="1">
      <c r="A35" s="50" t="s">
        <v>137</v>
      </c>
      <c r="B35" s="52" t="s">
        <v>37</v>
      </c>
      <c r="C35" s="49">
        <v>52560</v>
      </c>
    </row>
    <row r="36" spans="1:3" ht="14.25">
      <c r="A36" s="50" t="s">
        <v>72</v>
      </c>
      <c r="B36" s="51" t="s">
        <v>27</v>
      </c>
      <c r="C36" s="49">
        <v>5401</v>
      </c>
    </row>
    <row r="37" spans="1:3" ht="15">
      <c r="A37" s="8" t="s">
        <v>19</v>
      </c>
      <c r="B37" s="4"/>
      <c r="C37" s="37">
        <f>SUM(C38+C39)</f>
        <v>73507.55</v>
      </c>
    </row>
    <row r="38" spans="1:3" ht="14.25">
      <c r="A38" s="50" t="s">
        <v>133</v>
      </c>
      <c r="B38" s="51" t="s">
        <v>59</v>
      </c>
      <c r="C38" s="49">
        <v>72619.05</v>
      </c>
    </row>
    <row r="39" spans="1:3" ht="14.25">
      <c r="A39" s="50" t="s">
        <v>28</v>
      </c>
      <c r="B39" s="51" t="s">
        <v>81</v>
      </c>
      <c r="C39" s="49">
        <v>888.5</v>
      </c>
    </row>
    <row r="40" spans="1:3" ht="15">
      <c r="A40" s="8" t="s">
        <v>20</v>
      </c>
      <c r="B40" s="4"/>
      <c r="C40" s="37">
        <f>SUM(C41:C42)</f>
        <v>24100</v>
      </c>
    </row>
    <row r="41" spans="1:3" ht="14.25">
      <c r="A41" s="50" t="s">
        <v>29</v>
      </c>
      <c r="B41" s="51" t="s">
        <v>41</v>
      </c>
      <c r="C41" s="49">
        <v>24000</v>
      </c>
    </row>
    <row r="42" spans="1:3" ht="14.25">
      <c r="A42" s="50" t="s">
        <v>42</v>
      </c>
      <c r="B42" s="51" t="s">
        <v>43</v>
      </c>
      <c r="C42" s="49">
        <v>100</v>
      </c>
    </row>
    <row r="43" spans="1:3" ht="25.5">
      <c r="A43" s="8" t="s">
        <v>30</v>
      </c>
      <c r="B43" s="4"/>
      <c r="C43" s="37">
        <f>SUM(C44:C77)</f>
        <v>367265.69999999995</v>
      </c>
    </row>
    <row r="44" spans="1:3" s="11" customFormat="1" ht="14.25">
      <c r="A44" s="47" t="s">
        <v>103</v>
      </c>
      <c r="B44" s="48" t="s">
        <v>97</v>
      </c>
      <c r="C44" s="49">
        <v>6600</v>
      </c>
    </row>
    <row r="45" spans="1:3" s="11" customFormat="1" ht="14.25">
      <c r="A45" s="9" t="s">
        <v>115</v>
      </c>
      <c r="B45" s="10" t="s">
        <v>111</v>
      </c>
      <c r="C45" s="30">
        <v>2700</v>
      </c>
    </row>
    <row r="46" spans="1:3" s="11" customFormat="1" ht="14.25">
      <c r="A46" s="9" t="s">
        <v>96</v>
      </c>
      <c r="B46" s="10" t="s">
        <v>147</v>
      </c>
      <c r="C46" s="30">
        <v>42940.34</v>
      </c>
    </row>
    <row r="47" spans="1:3" s="11" customFormat="1" ht="14.25">
      <c r="A47" s="47" t="s">
        <v>54</v>
      </c>
      <c r="B47" s="48" t="s">
        <v>55</v>
      </c>
      <c r="C47" s="49">
        <v>374.33</v>
      </c>
    </row>
    <row r="48" spans="1:3" s="11" customFormat="1" ht="25.5">
      <c r="A48" s="47" t="s">
        <v>44</v>
      </c>
      <c r="B48" s="48" t="s">
        <v>45</v>
      </c>
      <c r="C48" s="49">
        <v>225</v>
      </c>
    </row>
    <row r="49" spans="1:3" s="11" customFormat="1" ht="14.25">
      <c r="A49" s="47" t="s">
        <v>60</v>
      </c>
      <c r="B49" s="48" t="s">
        <v>45</v>
      </c>
      <c r="C49" s="49">
        <v>1012.5</v>
      </c>
    </row>
    <row r="50" spans="1:3" s="11" customFormat="1" ht="14.25">
      <c r="A50" s="47" t="s">
        <v>46</v>
      </c>
      <c r="B50" s="48" t="s">
        <v>47</v>
      </c>
      <c r="C50" s="49">
        <v>225</v>
      </c>
    </row>
    <row r="51" spans="1:3" s="11" customFormat="1" ht="14.25">
      <c r="A51" s="47" t="s">
        <v>48</v>
      </c>
      <c r="B51" s="48" t="s">
        <v>49</v>
      </c>
      <c r="C51" s="49">
        <v>450</v>
      </c>
    </row>
    <row r="52" spans="1:3" s="11" customFormat="1" ht="25.5">
      <c r="A52" s="47" t="s">
        <v>50</v>
      </c>
      <c r="B52" s="48" t="s">
        <v>51</v>
      </c>
      <c r="C52" s="49">
        <v>450</v>
      </c>
    </row>
    <row r="53" spans="1:3" s="11" customFormat="1" ht="14.25">
      <c r="A53" s="47" t="s">
        <v>66</v>
      </c>
      <c r="B53" s="48" t="s">
        <v>67</v>
      </c>
      <c r="C53" s="49">
        <v>450</v>
      </c>
    </row>
    <row r="54" spans="1:3" s="11" customFormat="1" ht="14.25">
      <c r="A54" s="47" t="s">
        <v>71</v>
      </c>
      <c r="B54" s="48" t="s">
        <v>70</v>
      </c>
      <c r="C54" s="49">
        <v>2210</v>
      </c>
    </row>
    <row r="55" spans="1:3" s="11" customFormat="1" ht="14.25">
      <c r="A55" s="47" t="s">
        <v>73</v>
      </c>
      <c r="B55" s="48" t="s">
        <v>74</v>
      </c>
      <c r="C55" s="49">
        <v>337.5</v>
      </c>
    </row>
    <row r="56" spans="1:3" s="11" customFormat="1" ht="25.5">
      <c r="A56" s="47" t="s">
        <v>75</v>
      </c>
      <c r="B56" s="48" t="s">
        <v>76</v>
      </c>
      <c r="C56" s="49">
        <v>450</v>
      </c>
    </row>
    <row r="57" spans="1:3" s="11" customFormat="1" ht="14.25">
      <c r="A57" s="47" t="s">
        <v>78</v>
      </c>
      <c r="B57" s="48" t="s">
        <v>79</v>
      </c>
      <c r="C57" s="49">
        <v>25600</v>
      </c>
    </row>
    <row r="58" spans="1:3" s="11" customFormat="1" ht="25.5">
      <c r="A58" s="47" t="s">
        <v>102</v>
      </c>
      <c r="B58" s="48" t="s">
        <v>89</v>
      </c>
      <c r="C58" s="49">
        <v>643.5</v>
      </c>
    </row>
    <row r="59" spans="1:3" s="11" customFormat="1" ht="14.25">
      <c r="A59" s="47" t="s">
        <v>90</v>
      </c>
      <c r="B59" s="48" t="s">
        <v>91</v>
      </c>
      <c r="C59" s="49">
        <v>15790</v>
      </c>
    </row>
    <row r="60" spans="1:3" s="11" customFormat="1" ht="14.25">
      <c r="A60" s="47" t="s">
        <v>84</v>
      </c>
      <c r="B60" s="48" t="s">
        <v>85</v>
      </c>
      <c r="C60" s="49">
        <v>28800</v>
      </c>
    </row>
    <row r="61" spans="1:3" s="11" customFormat="1" ht="14.25">
      <c r="A61" s="47" t="s">
        <v>86</v>
      </c>
      <c r="B61" s="48" t="s">
        <v>85</v>
      </c>
      <c r="C61" s="49">
        <v>17100</v>
      </c>
    </row>
    <row r="62" spans="1:3" s="11" customFormat="1" ht="14.25">
      <c r="A62" s="47" t="s">
        <v>92</v>
      </c>
      <c r="B62" s="48" t="s">
        <v>93</v>
      </c>
      <c r="C62" s="49">
        <v>25630</v>
      </c>
    </row>
    <row r="63" spans="1:3" s="11" customFormat="1" ht="38.25">
      <c r="A63" s="47" t="s">
        <v>94</v>
      </c>
      <c r="B63" s="48" t="s">
        <v>93</v>
      </c>
      <c r="C63" s="49">
        <v>26691.13</v>
      </c>
    </row>
    <row r="64" spans="1:3" s="11" customFormat="1" ht="14.25">
      <c r="A64" s="47" t="s">
        <v>95</v>
      </c>
      <c r="B64" s="48" t="s">
        <v>87</v>
      </c>
      <c r="C64" s="49">
        <v>1800</v>
      </c>
    </row>
    <row r="65" spans="1:3" s="11" customFormat="1" ht="14.25">
      <c r="A65" s="47" t="s">
        <v>105</v>
      </c>
      <c r="B65" s="48" t="s">
        <v>87</v>
      </c>
      <c r="C65" s="49">
        <v>27815</v>
      </c>
    </row>
    <row r="66" spans="1:3" s="11" customFormat="1" ht="14.25">
      <c r="A66" s="9" t="s">
        <v>123</v>
      </c>
      <c r="B66" s="10" t="s">
        <v>124</v>
      </c>
      <c r="C66" s="30">
        <v>4851</v>
      </c>
    </row>
    <row r="67" spans="1:3" s="11" customFormat="1" ht="14.25">
      <c r="A67" s="47" t="s">
        <v>98</v>
      </c>
      <c r="B67" s="48" t="s">
        <v>99</v>
      </c>
      <c r="C67" s="49">
        <v>8266.9</v>
      </c>
    </row>
    <row r="68" spans="1:3" s="11" customFormat="1" ht="14.25">
      <c r="A68" s="47" t="s">
        <v>100</v>
      </c>
      <c r="B68" s="48" t="s">
        <v>101</v>
      </c>
      <c r="C68" s="49">
        <v>78617.5</v>
      </c>
    </row>
    <row r="69" spans="1:3" s="11" customFormat="1" ht="14.25">
      <c r="A69" s="47" t="s">
        <v>113</v>
      </c>
      <c r="B69" s="48" t="s">
        <v>114</v>
      </c>
      <c r="C69" s="49">
        <v>2250</v>
      </c>
    </row>
    <row r="70" spans="1:3" s="11" customFormat="1" ht="25.5">
      <c r="A70" s="47" t="s">
        <v>116</v>
      </c>
      <c r="B70" s="48" t="s">
        <v>117</v>
      </c>
      <c r="C70" s="49">
        <v>3248</v>
      </c>
    </row>
    <row r="71" spans="1:3" s="11" customFormat="1" ht="14.25">
      <c r="A71" s="47" t="s">
        <v>144</v>
      </c>
      <c r="B71" s="48" t="s">
        <v>145</v>
      </c>
      <c r="C71" s="49">
        <v>1265</v>
      </c>
    </row>
    <row r="72" spans="1:3" s="11" customFormat="1" ht="14.25">
      <c r="A72" s="47" t="s">
        <v>128</v>
      </c>
      <c r="B72" s="48" t="s">
        <v>129</v>
      </c>
      <c r="C72" s="49">
        <v>1725</v>
      </c>
    </row>
    <row r="73" spans="1:3" s="11" customFormat="1" ht="14.25">
      <c r="A73" s="47" t="s">
        <v>130</v>
      </c>
      <c r="B73" s="48" t="s">
        <v>127</v>
      </c>
      <c r="C73" s="49">
        <v>300</v>
      </c>
    </row>
    <row r="74" spans="1:3" s="11" customFormat="1" ht="14.25">
      <c r="A74" s="47" t="s">
        <v>125</v>
      </c>
      <c r="B74" s="48" t="s">
        <v>126</v>
      </c>
      <c r="C74" s="49">
        <v>450</v>
      </c>
    </row>
    <row r="75" spans="1:3" s="11" customFormat="1" ht="14.25">
      <c r="A75" s="47" t="s">
        <v>138</v>
      </c>
      <c r="B75" s="48" t="s">
        <v>139</v>
      </c>
      <c r="C75" s="49">
        <v>2035</v>
      </c>
    </row>
    <row r="76" spans="1:3" s="11" customFormat="1" ht="28.5" customHeight="1">
      <c r="A76" s="47" t="s">
        <v>140</v>
      </c>
      <c r="B76" s="48" t="s">
        <v>141</v>
      </c>
      <c r="C76" s="49">
        <v>35738</v>
      </c>
    </row>
    <row r="77" spans="1:3" s="11" customFormat="1" ht="19.5" customHeight="1">
      <c r="A77" s="47" t="s">
        <v>125</v>
      </c>
      <c r="B77" s="48" t="s">
        <v>139</v>
      </c>
      <c r="C77" s="49">
        <v>225</v>
      </c>
    </row>
    <row r="78" spans="1:3" ht="15">
      <c r="A78" s="8" t="s">
        <v>38</v>
      </c>
      <c r="B78" s="18"/>
      <c r="C78" s="37">
        <f>SUM(C79:C85)</f>
        <v>147415</v>
      </c>
    </row>
    <row r="79" spans="1:3" ht="14.25">
      <c r="A79" s="50" t="s">
        <v>52</v>
      </c>
      <c r="B79" s="51" t="s">
        <v>53</v>
      </c>
      <c r="C79" s="49">
        <v>247</v>
      </c>
    </row>
    <row r="80" spans="1:3" ht="25.5">
      <c r="A80" s="16" t="s">
        <v>109</v>
      </c>
      <c r="B80" s="18" t="s">
        <v>104</v>
      </c>
      <c r="C80" s="30">
        <v>135210</v>
      </c>
    </row>
    <row r="81" spans="1:3" ht="14.25">
      <c r="A81" s="50" t="s">
        <v>68</v>
      </c>
      <c r="B81" s="51" t="s">
        <v>69</v>
      </c>
      <c r="C81" s="49">
        <v>247</v>
      </c>
    </row>
    <row r="82" spans="1:3" ht="14.25">
      <c r="A82" s="50" t="s">
        <v>38</v>
      </c>
      <c r="B82" s="51" t="s">
        <v>112</v>
      </c>
      <c r="C82" s="49">
        <v>3600</v>
      </c>
    </row>
    <row r="83" spans="1:3" ht="14.25">
      <c r="A83" s="50" t="s">
        <v>38</v>
      </c>
      <c r="B83" s="51" t="s">
        <v>118</v>
      </c>
      <c r="C83" s="49">
        <v>7200</v>
      </c>
    </row>
    <row r="84" spans="1:3" ht="14.25">
      <c r="A84" s="50" t="s">
        <v>38</v>
      </c>
      <c r="B84" s="51" t="s">
        <v>126</v>
      </c>
      <c r="C84" s="49">
        <v>650</v>
      </c>
    </row>
    <row r="85" spans="1:3" ht="14.25">
      <c r="A85" s="50" t="s">
        <v>142</v>
      </c>
      <c r="B85" s="51" t="s">
        <v>143</v>
      </c>
      <c r="C85" s="49">
        <v>261</v>
      </c>
    </row>
    <row r="86" spans="1:3" ht="15">
      <c r="A86" s="8" t="s">
        <v>56</v>
      </c>
      <c r="B86" s="18"/>
      <c r="C86" s="38">
        <f>SUM(C87:C92)</f>
        <v>937</v>
      </c>
    </row>
    <row r="87" spans="1:3" ht="14.25">
      <c r="A87" s="50" t="s">
        <v>57</v>
      </c>
      <c r="B87" s="51" t="s">
        <v>58</v>
      </c>
      <c r="C87" s="49">
        <v>135</v>
      </c>
    </row>
    <row r="88" spans="1:3" ht="14.25">
      <c r="A88" s="50" t="s">
        <v>80</v>
      </c>
      <c r="B88" s="51" t="s">
        <v>81</v>
      </c>
      <c r="C88" s="49">
        <v>42</v>
      </c>
    </row>
    <row r="89" spans="1:3" ht="14.25">
      <c r="A89" s="50" t="s">
        <v>119</v>
      </c>
      <c r="B89" s="51" t="s">
        <v>120</v>
      </c>
      <c r="C89" s="49">
        <v>280</v>
      </c>
    </row>
    <row r="90" spans="1:3" ht="14.25">
      <c r="A90" s="50" t="s">
        <v>121</v>
      </c>
      <c r="B90" s="51" t="s">
        <v>122</v>
      </c>
      <c r="C90" s="49">
        <v>70</v>
      </c>
    </row>
    <row r="91" spans="1:3" ht="14.25">
      <c r="A91" s="50" t="s">
        <v>131</v>
      </c>
      <c r="B91" s="51" t="s">
        <v>132</v>
      </c>
      <c r="C91" s="49">
        <v>280</v>
      </c>
    </row>
    <row r="92" spans="1:3" ht="14.25">
      <c r="A92" s="50" t="s">
        <v>146</v>
      </c>
      <c r="B92" s="51" t="s">
        <v>132</v>
      </c>
      <c r="C92" s="49">
        <v>130</v>
      </c>
    </row>
    <row r="93" spans="1:3" ht="15">
      <c r="A93" s="34" t="s">
        <v>61</v>
      </c>
      <c r="B93" s="4"/>
      <c r="C93" s="39">
        <f>SUM(C94:C96)</f>
        <v>7300</v>
      </c>
    </row>
    <row r="94" spans="1:3" ht="14.25">
      <c r="A94" s="50" t="s">
        <v>62</v>
      </c>
      <c r="B94" s="51" t="s">
        <v>63</v>
      </c>
      <c r="C94" s="49">
        <v>5500</v>
      </c>
    </row>
    <row r="95" spans="1:3" ht="14.25">
      <c r="A95" s="50" t="s">
        <v>64</v>
      </c>
      <c r="B95" s="51" t="s">
        <v>63</v>
      </c>
      <c r="C95" s="49">
        <v>1000</v>
      </c>
    </row>
    <row r="96" spans="1:3" ht="14.25">
      <c r="A96" s="50" t="s">
        <v>65</v>
      </c>
      <c r="B96" s="51" t="s">
        <v>63</v>
      </c>
      <c r="C96" s="49">
        <v>800</v>
      </c>
    </row>
    <row r="97" spans="1:3" ht="38.25">
      <c r="A97" s="14" t="s">
        <v>136</v>
      </c>
      <c r="B97" s="22"/>
      <c r="C97" s="25">
        <f>C18-C21</f>
        <v>216087.21450000023</v>
      </c>
    </row>
    <row r="99" spans="1:3" ht="12.75">
      <c r="A99" s="19" t="s">
        <v>32</v>
      </c>
      <c r="C99" s="20" t="s">
        <v>33</v>
      </c>
    </row>
    <row r="101" ht="12.75">
      <c r="A101" s="1" t="s">
        <v>21</v>
      </c>
    </row>
    <row r="102" spans="1:3" ht="12.75">
      <c r="A102" s="1" t="s">
        <v>22</v>
      </c>
      <c r="C102" t="s">
        <v>34</v>
      </c>
    </row>
    <row r="103" ht="12.75">
      <c r="C103" t="s">
        <v>23</v>
      </c>
    </row>
    <row r="106" ht="12.75">
      <c r="C106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2014-03-18T05:16:36Z</cp:lastPrinted>
  <dcterms:created xsi:type="dcterms:W3CDTF">1996-10-08T23:32:33Z</dcterms:created>
  <dcterms:modified xsi:type="dcterms:W3CDTF">2014-03-18T05:29:02Z</dcterms:modified>
  <cp:category/>
  <cp:version/>
  <cp:contentType/>
  <cp:contentStatus/>
</cp:coreProperties>
</file>