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35" sheetId="1" r:id="rId1"/>
  </sheets>
  <definedNames/>
  <calcPr fullCalcOnLoad="1" refMode="R1C1"/>
</workbook>
</file>

<file path=xl/sharedStrings.xml><?xml version="1.0" encoding="utf-8"?>
<sst xmlns="http://schemas.openxmlformats.org/spreadsheetml/2006/main" count="165" uniqueCount="155">
  <si>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</si>
  <si>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</si>
  <si>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</si>
  <si>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</si>
  <si>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</si>
  <si>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</si>
  <si>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</si>
  <si>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</si>
  <si>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</si>
  <si>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</si>
  <si>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</si>
  <si>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</si>
  <si>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</si>
  <si>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</si>
  <si>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</si>
  <si>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</si>
  <si>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</si>
  <si>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</si>
  <si>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</si>
  <si>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</si>
  <si>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</si>
  <si>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</si>
  <si>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</si>
  <si>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</si>
  <si>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</si>
  <si>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</si>
  <si>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</si>
  <si>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</si>
  <si>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</si>
  <si>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</si>
  <si>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</si>
  <si>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</si>
  <si>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</si>
  <si>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</si>
  <si>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</si>
  <si>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</si>
  <si>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</si>
  <si>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</si>
  <si>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</si>
  <si>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</si>
  <si>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</si>
  <si>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Щелкунова,35 </t>
    </r>
    <r>
      <rPr>
        <b/>
        <sz val="12"/>
        <rFont val="Arial"/>
        <family val="2"/>
      </rPr>
      <t xml:space="preserve">   </t>
    </r>
  </si>
  <si>
    <t>выезд по заявке МУП Водоканал (открыть элеваторный узел)</t>
  </si>
  <si>
    <t>23.04.2013г.</t>
  </si>
  <si>
    <t>выезд обследование по заявке кв.48 (нет гор воды в квартирах)</t>
  </si>
  <si>
    <t>26.04.2013г.</t>
  </si>
  <si>
    <t>1400=00 (ежемесячно)</t>
  </si>
  <si>
    <t>чистка канализации тросом</t>
  </si>
  <si>
    <t>06.05.2013г.</t>
  </si>
  <si>
    <t>перекрытие и запуск системы отопления</t>
  </si>
  <si>
    <t>13.05.2013г.</t>
  </si>
  <si>
    <t>выезд по заявке (устранение утечки в подвале)</t>
  </si>
  <si>
    <t>22.05.2013г.</t>
  </si>
  <si>
    <t>выезд, обследование горячего водоснабжения (заявка кв.39)</t>
  </si>
  <si>
    <t>28.05.2013г.</t>
  </si>
  <si>
    <t>материалы</t>
  </si>
  <si>
    <t>18.05.2013г.</t>
  </si>
  <si>
    <t>Изгот. метал. опор под бет. козырьками</t>
  </si>
  <si>
    <t>16.05.2013г.</t>
  </si>
  <si>
    <t>засыпка канализационных труб</t>
  </si>
  <si>
    <t>21.05.2013г.</t>
  </si>
  <si>
    <t>обследование элеваторных узлов и внутридомовых систем отопления</t>
  </si>
  <si>
    <t>17.06.2013г.</t>
  </si>
  <si>
    <t xml:space="preserve">     Дворник</t>
  </si>
  <si>
    <t xml:space="preserve">     Председатель совета дома</t>
  </si>
  <si>
    <t>изготовление ключей</t>
  </si>
  <si>
    <t>09.04.2013г.</t>
  </si>
  <si>
    <t>07.06.2013г.</t>
  </si>
  <si>
    <t>Аварийный выезд</t>
  </si>
  <si>
    <t>27.06.2013г.</t>
  </si>
  <si>
    <t xml:space="preserve">     Вывоз мусора (тракторная телега)</t>
  </si>
  <si>
    <t>06.06.2013г.</t>
  </si>
  <si>
    <t>ремонт домофона</t>
  </si>
  <si>
    <t>01.07.2013г.</t>
  </si>
  <si>
    <t>10.07.2013г.</t>
  </si>
  <si>
    <t>кран шаровый стальной</t>
  </si>
  <si>
    <t>15.07.2013г.</t>
  </si>
  <si>
    <t>тряпка д/пола, моющее средство, мешки д/мусора, веник</t>
  </si>
  <si>
    <t>по заявке кв.52-течь воды через перекрытие (отключение стояков хол и гор водоснабжения)</t>
  </si>
  <si>
    <t>18.07.2013г.</t>
  </si>
  <si>
    <t>выезд, обследование подвала по заявке (течь канализации)</t>
  </si>
  <si>
    <t>29.07.2013г.</t>
  </si>
  <si>
    <t>выезд по заявке кв.1,3,64 - нет горячей воды: спуск воздуха с системы отопления</t>
  </si>
  <si>
    <t>31.07.2013г.</t>
  </si>
  <si>
    <t>чистка желобов, укрепление заграждений</t>
  </si>
  <si>
    <t>25.07.2013г.</t>
  </si>
  <si>
    <t>Чистка канализации тросом</t>
  </si>
  <si>
    <t>01.08.2013г.</t>
  </si>
  <si>
    <t>отключение и запуск системы отопления и ГВС; слив воды с системы отопления; ремонт элеваторного узла, замена запорной арматуры; установка термометров и манометров</t>
  </si>
  <si>
    <t>7-8.08.2013г.</t>
  </si>
  <si>
    <t>демонтаж и монтаж кранов на стояках отопления, слив и запуск</t>
  </si>
  <si>
    <t>20.08.2013г.</t>
  </si>
  <si>
    <t>28.08.2013г.</t>
  </si>
  <si>
    <t>30.08.2013г.</t>
  </si>
  <si>
    <t>уборка травы около дома</t>
  </si>
  <si>
    <t>30.07.2013г.</t>
  </si>
  <si>
    <t>пневмогидравлическая промывка и опрессовка системы отопления</t>
  </si>
  <si>
    <t>31.08.2013г.</t>
  </si>
  <si>
    <t>06.08.2013г.</t>
  </si>
  <si>
    <t>окраска и утепление труб, засыпка ямы в бойлерной</t>
  </si>
  <si>
    <t>15.08.2013г.</t>
  </si>
  <si>
    <t>лампа</t>
  </si>
  <si>
    <t>(30=00.за1чел)</t>
  </si>
  <si>
    <t>17.09.2013г.</t>
  </si>
  <si>
    <t>чистка канализации тросом (заявка кв.№31)</t>
  </si>
  <si>
    <t>13.09.2013г.</t>
  </si>
  <si>
    <t>заявка (нет горячей воды) - выезд, обследование (вышел из строя цирк насос); подключение резервного насоса</t>
  </si>
  <si>
    <t>22.09.2013г.</t>
  </si>
  <si>
    <t>запуск системы отопления пуско-наладочные работы</t>
  </si>
  <si>
    <t>выход, обследование (течь стояка канализации с кухни кв.№1) - заливка "антизасор"</t>
  </si>
  <si>
    <t>02.09.2013г.</t>
  </si>
  <si>
    <t xml:space="preserve">чистка канализации тросом </t>
  </si>
  <si>
    <t>4,5,9.10.2013г.</t>
  </si>
  <si>
    <t xml:space="preserve"> Ремон эл.магнитного замка (2-й подъезд)</t>
  </si>
  <si>
    <t>19.08.2013г.</t>
  </si>
  <si>
    <t>тряпка д/пола, моющие средства</t>
  </si>
  <si>
    <t>02.10.2013г.</t>
  </si>
  <si>
    <t>31.10.2013г.</t>
  </si>
  <si>
    <t>Замена ввода на систему отопления</t>
  </si>
  <si>
    <t>отключение и запуск системы отопления и ГВС для установки теплосчетчика</t>
  </si>
  <si>
    <t>20.11.2013г.</t>
  </si>
  <si>
    <t>остекление окон в подвале и на чердаке</t>
  </si>
  <si>
    <t>обустройство помещения узла учета</t>
  </si>
  <si>
    <t>27.11.2013г.</t>
  </si>
  <si>
    <t>07.11.2013г.</t>
  </si>
  <si>
    <t>скотч двусторонний</t>
  </si>
  <si>
    <t>30.11.2013г.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</si>
  <si>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апрель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</si>
  <si>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</si>
  <si>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тряпка для пола,  моющее средство</t>
  </si>
  <si>
    <t>декабрь 2013г.</t>
  </si>
  <si>
    <t>Замена доводчика, упл. резинок</t>
  </si>
  <si>
    <t>23.12.2013г.</t>
  </si>
  <si>
    <t>вставка стекла на площадке (подъезд №1)</t>
  </si>
  <si>
    <t>06.12.2013г.</t>
  </si>
  <si>
    <t>10.12.2013г.</t>
  </si>
  <si>
    <t>спуск воздуха со стояка отопления (заявка кв.№1 - холодный полотенцесушитель)</t>
  </si>
  <si>
    <t>17.12.2013г.</t>
  </si>
  <si>
    <t>регулировка системы отопления на элеваторе</t>
  </si>
  <si>
    <t>20.12.2013г.</t>
  </si>
  <si>
    <t>монтаж освещения в узле отопления</t>
  </si>
  <si>
    <t>29.11.2013г.</t>
  </si>
  <si>
    <t>3,4 квартал</t>
  </si>
  <si>
    <t>апрель-декабрь</t>
  </si>
  <si>
    <t xml:space="preserve">апрель-декабрь </t>
  </si>
  <si>
    <t xml:space="preserve">     Вывоз ТБО    апрель-декабрь</t>
  </si>
  <si>
    <t>кисть, краска, нождачная бумага</t>
  </si>
  <si>
    <t>устранение течи крыши</t>
  </si>
  <si>
    <t>30.12.2013г.</t>
  </si>
  <si>
    <t>семена цветов; кисть, краска, ножд бумага</t>
  </si>
  <si>
    <t>Подводка для воды (подвал)</t>
  </si>
  <si>
    <t>12.11.2013г.</t>
  </si>
  <si>
    <t>установка ком узла учета тепловой энергии</t>
  </si>
  <si>
    <t>первый взнос</t>
  </si>
  <si>
    <t xml:space="preserve">электромонтажные работы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</si>
</sst>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theme="5" tint="-0.24997000396251678"/>
      <name val="Arial"/>
      <family val="2"/>
    </font>
    <font>
      <sz val="11"/>
      <color theme="5" tint="-0.24997000396251678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/>
    </xf>
    <xf numFmtId="4" fontId="56" fillId="0" borderId="10" xfId="0" applyNumberFormat="1" applyFont="1" applyFill="1" applyBorder="1" applyAlignment="1">
      <alignment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tabSelected="1" zoomScalePageLayoutView="0" workbookViewId="0" topLeftCell="A81">
      <selection activeCell="C93" sqref="C93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7" t="s">
        <v>0</v>
      </c>
      <c r="B1" s="57"/>
      <c r="C1" s="57"/>
    </row>
    <row r="2" spans="1:3" ht="24" customHeight="1">
      <c r="A2" s="57" t="s">
        <v>41</v>
      </c>
      <c r="B2" s="57"/>
      <c r="C2" s="57"/>
    </row>
    <row r="3" spans="1:3" ht="15.75">
      <c r="A3" s="57" t="s">
        <v>127</v>
      </c>
      <c r="B3" s="57"/>
      <c r="C3" s="57"/>
    </row>
    <row r="5" spans="2:3" ht="12.75">
      <c r="B5" s="1" t="s">
        <v>1</v>
      </c>
      <c r="C5" s="2">
        <v>0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0</v>
      </c>
    </row>
    <row r="8" spans="2:3" ht="12.75">
      <c r="B8" s="1" t="s">
        <v>4</v>
      </c>
      <c r="C8">
        <v>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27">
        <v>0</v>
      </c>
    </row>
    <row r="12" spans="1:3" ht="12.75">
      <c r="A12" s="3" t="s">
        <v>7</v>
      </c>
      <c r="B12" s="4"/>
      <c r="C12" s="12">
        <v>452354.27</v>
      </c>
    </row>
    <row r="13" spans="1:3" ht="12.75">
      <c r="A13" s="3" t="s">
        <v>8</v>
      </c>
      <c r="B13" s="4"/>
      <c r="C13" s="12"/>
    </row>
    <row r="14" spans="1:3" ht="12.75">
      <c r="A14" s="39" t="s">
        <v>9</v>
      </c>
      <c r="B14" s="40"/>
      <c r="C14" s="41">
        <f>SUM(C12:C13)</f>
        <v>452354.27</v>
      </c>
    </row>
    <row r="15" spans="1:3" ht="12.75">
      <c r="A15" s="3" t="s">
        <v>10</v>
      </c>
      <c r="B15" s="42"/>
      <c r="C15" s="5">
        <v>397288.61</v>
      </c>
    </row>
    <row r="16" spans="1:3" ht="12.75">
      <c r="A16" s="3" t="s">
        <v>11</v>
      </c>
      <c r="B16" s="4"/>
      <c r="C16" s="23"/>
    </row>
    <row r="17" spans="1:3" ht="12.75">
      <c r="A17" s="43" t="s">
        <v>12</v>
      </c>
      <c r="B17" s="44"/>
      <c r="C17" s="45">
        <f>SUM(C15:C16)</f>
        <v>397288.61</v>
      </c>
    </row>
    <row r="18" spans="1:3" ht="12.75">
      <c r="A18" s="14" t="s">
        <v>13</v>
      </c>
      <c r="B18" s="15"/>
      <c r="C18" s="26">
        <f>C11+C17</f>
        <v>397288.61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4"/>
      <c r="C21" s="32">
        <f>SUM(C23:C24)</f>
        <v>404726.2104999999</v>
      </c>
    </row>
    <row r="22" spans="1:3" ht="14.25">
      <c r="A22" s="7" t="s">
        <v>16</v>
      </c>
      <c r="B22" s="4"/>
      <c r="C22" s="28"/>
    </row>
    <row r="23" spans="1:3" ht="15">
      <c r="A23" s="13" t="s">
        <v>17</v>
      </c>
      <c r="B23" s="21">
        <v>0.15</v>
      </c>
      <c r="C23" s="29">
        <f>C14*0.15</f>
        <v>67853.1405</v>
      </c>
    </row>
    <row r="24" spans="1:3" ht="25.5">
      <c r="A24" s="13" t="s">
        <v>25</v>
      </c>
      <c r="B24" s="17"/>
      <c r="C24" s="29">
        <f>C26+C27+C37+C39+C42+C87+C90</f>
        <v>336873.06999999995</v>
      </c>
    </row>
    <row r="25" spans="1:3" ht="14.25">
      <c r="A25" s="7" t="s">
        <v>16</v>
      </c>
      <c r="B25" s="4"/>
      <c r="C25" s="28"/>
    </row>
    <row r="26" spans="1:3" ht="15">
      <c r="A26" s="8" t="s">
        <v>38</v>
      </c>
      <c r="B26" s="33">
        <v>0.01</v>
      </c>
      <c r="C26" s="37">
        <v>3992.1</v>
      </c>
    </row>
    <row r="27" spans="1:3" ht="15">
      <c r="A27" s="8" t="s">
        <v>18</v>
      </c>
      <c r="B27" s="4"/>
      <c r="C27" s="37">
        <f>SUM(C28:C36)</f>
        <v>173864.19</v>
      </c>
    </row>
    <row r="28" spans="1:3" ht="14.25">
      <c r="A28" s="9" t="s">
        <v>40</v>
      </c>
      <c r="B28" s="10"/>
      <c r="C28" s="30">
        <v>1513.35</v>
      </c>
    </row>
    <row r="29" spans="1:3" ht="14.25">
      <c r="A29" s="9" t="s">
        <v>37</v>
      </c>
      <c r="B29" s="18" t="s">
        <v>33</v>
      </c>
      <c r="C29" s="30">
        <v>4080</v>
      </c>
    </row>
    <row r="30" spans="1:3" ht="14.25">
      <c r="A30" s="49" t="s">
        <v>27</v>
      </c>
      <c r="B30" s="50" t="s">
        <v>142</v>
      </c>
      <c r="C30" s="48">
        <v>674.66</v>
      </c>
    </row>
    <row r="31" spans="1:3" ht="14.25">
      <c r="A31" s="49" t="s">
        <v>26</v>
      </c>
      <c r="B31" s="50" t="s">
        <v>74</v>
      </c>
      <c r="C31" s="48">
        <v>934.32</v>
      </c>
    </row>
    <row r="32" spans="1:3" ht="14.25">
      <c r="A32" s="49" t="s">
        <v>28</v>
      </c>
      <c r="B32" s="50" t="s">
        <v>144</v>
      </c>
      <c r="C32" s="48">
        <v>56897.4</v>
      </c>
    </row>
    <row r="33" spans="1:3" ht="14.25">
      <c r="A33" s="49" t="s">
        <v>63</v>
      </c>
      <c r="B33" s="50" t="s">
        <v>144</v>
      </c>
      <c r="C33" s="48">
        <v>34737.36</v>
      </c>
    </row>
    <row r="34" spans="1:3" ht="14.25">
      <c r="A34" s="49" t="s">
        <v>64</v>
      </c>
      <c r="B34" s="50" t="s">
        <v>143</v>
      </c>
      <c r="C34" s="48">
        <v>40427.1</v>
      </c>
    </row>
    <row r="35" spans="1:3" ht="14.25" customHeight="1">
      <c r="A35" s="49" t="s">
        <v>145</v>
      </c>
      <c r="B35" s="56" t="s">
        <v>102</v>
      </c>
      <c r="C35" s="48">
        <v>32400</v>
      </c>
    </row>
    <row r="36" spans="1:3" ht="14.25">
      <c r="A36" s="49" t="s">
        <v>70</v>
      </c>
      <c r="B36" s="50" t="s">
        <v>71</v>
      </c>
      <c r="C36" s="48">
        <v>2200</v>
      </c>
    </row>
    <row r="37" spans="1:3" ht="15">
      <c r="A37" s="8" t="s">
        <v>19</v>
      </c>
      <c r="B37" s="4"/>
      <c r="C37" s="37">
        <f>SUM(C38)</f>
        <v>1113.5</v>
      </c>
    </row>
    <row r="38" spans="1:3" ht="14.25">
      <c r="A38" s="54" t="s">
        <v>29</v>
      </c>
      <c r="B38" s="55" t="s">
        <v>67</v>
      </c>
      <c r="C38" s="53">
        <v>1113.5</v>
      </c>
    </row>
    <row r="39" spans="1:3" ht="15">
      <c r="A39" s="8" t="s">
        <v>20</v>
      </c>
      <c r="B39" s="4"/>
      <c r="C39" s="37">
        <f>SUM(C40+C41)</f>
        <v>12600</v>
      </c>
    </row>
    <row r="40" spans="1:3" ht="14.25">
      <c r="A40" s="16" t="s">
        <v>30</v>
      </c>
      <c r="B40" s="18" t="s">
        <v>46</v>
      </c>
      <c r="C40" s="30">
        <v>12600</v>
      </c>
    </row>
    <row r="41" spans="1:3" ht="14.25">
      <c r="A41" s="16" t="s">
        <v>31</v>
      </c>
      <c r="B41" s="4"/>
      <c r="C41" s="30"/>
    </row>
    <row r="42" spans="1:3" ht="25.5">
      <c r="A42" s="8" t="s">
        <v>32</v>
      </c>
      <c r="B42" s="4"/>
      <c r="C42" s="37">
        <f>SUM(C43:C80)</f>
        <v>138503.68</v>
      </c>
    </row>
    <row r="43" spans="1:3" s="11" customFormat="1" ht="25.5">
      <c r="A43" s="51" t="s">
        <v>96</v>
      </c>
      <c r="B43" s="10" t="s">
        <v>97</v>
      </c>
      <c r="C43" s="48">
        <v>8250</v>
      </c>
    </row>
    <row r="44" spans="1:3" s="11" customFormat="1" ht="14.25">
      <c r="A44" s="46" t="s">
        <v>108</v>
      </c>
      <c r="B44" s="47" t="s">
        <v>103</v>
      </c>
      <c r="C44" s="48">
        <v>1125</v>
      </c>
    </row>
    <row r="45" spans="1:3" s="11" customFormat="1" ht="14.25">
      <c r="A45" s="46" t="s">
        <v>152</v>
      </c>
      <c r="B45" s="47" t="s">
        <v>153</v>
      </c>
      <c r="C45" s="48">
        <v>3790</v>
      </c>
    </row>
    <row r="46" spans="1:3" s="11" customFormat="1" ht="14.25">
      <c r="A46" s="34" t="s">
        <v>75</v>
      </c>
      <c r="B46" s="35" t="s">
        <v>76</v>
      </c>
      <c r="C46" s="36">
        <v>16280</v>
      </c>
    </row>
    <row r="47" spans="1:3" s="11" customFormat="1" ht="14.25">
      <c r="A47" s="46" t="s">
        <v>65</v>
      </c>
      <c r="B47" s="47" t="s">
        <v>66</v>
      </c>
      <c r="C47" s="48">
        <v>410</v>
      </c>
    </row>
    <row r="48" spans="1:3" s="11" customFormat="1" ht="14.25">
      <c r="A48" s="51" t="s">
        <v>42</v>
      </c>
      <c r="B48" s="52" t="s">
        <v>43</v>
      </c>
      <c r="C48" s="53">
        <v>450</v>
      </c>
    </row>
    <row r="49" spans="1:3" s="11" customFormat="1" ht="14.25" customHeight="1">
      <c r="A49" s="46" t="s">
        <v>44</v>
      </c>
      <c r="B49" s="47" t="s">
        <v>45</v>
      </c>
      <c r="C49" s="48">
        <v>225</v>
      </c>
    </row>
    <row r="50" spans="1:3" s="11" customFormat="1" ht="14.25">
      <c r="A50" s="51" t="s">
        <v>47</v>
      </c>
      <c r="B50" s="52" t="s">
        <v>48</v>
      </c>
      <c r="C50" s="53">
        <v>450</v>
      </c>
    </row>
    <row r="51" spans="1:3" s="11" customFormat="1" ht="14.25">
      <c r="A51" s="51" t="s">
        <v>49</v>
      </c>
      <c r="B51" s="52" t="s">
        <v>50</v>
      </c>
      <c r="C51" s="53">
        <v>337.5</v>
      </c>
    </row>
    <row r="52" spans="1:3" s="11" customFormat="1" ht="14.25">
      <c r="A52" s="51" t="s">
        <v>51</v>
      </c>
      <c r="B52" s="52" t="s">
        <v>52</v>
      </c>
      <c r="C52" s="53">
        <v>225</v>
      </c>
    </row>
    <row r="53" spans="1:3" s="11" customFormat="1" ht="14.25">
      <c r="A53" s="51" t="s">
        <v>53</v>
      </c>
      <c r="B53" s="52" t="s">
        <v>54</v>
      </c>
      <c r="C53" s="53">
        <v>225</v>
      </c>
    </row>
    <row r="54" spans="1:3" s="11" customFormat="1" ht="14.25">
      <c r="A54" s="46" t="s">
        <v>57</v>
      </c>
      <c r="B54" s="47" t="s">
        <v>58</v>
      </c>
      <c r="C54" s="48">
        <v>4800</v>
      </c>
    </row>
    <row r="55" spans="1:3" s="11" customFormat="1" ht="14.25">
      <c r="A55" s="46" t="s">
        <v>59</v>
      </c>
      <c r="B55" s="47" t="s">
        <v>60</v>
      </c>
      <c r="C55" s="48">
        <v>450</v>
      </c>
    </row>
    <row r="56" spans="1:3" s="11" customFormat="1" ht="25.5">
      <c r="A56" s="51" t="s">
        <v>61</v>
      </c>
      <c r="B56" s="52" t="s">
        <v>62</v>
      </c>
      <c r="C56" s="53">
        <v>900</v>
      </c>
    </row>
    <row r="57" spans="1:3" s="11" customFormat="1" ht="14.25">
      <c r="A57" s="51" t="s">
        <v>68</v>
      </c>
      <c r="B57" s="52" t="s">
        <v>69</v>
      </c>
      <c r="C57" s="53">
        <v>112.5</v>
      </c>
    </row>
    <row r="58" spans="1:3" s="11" customFormat="1" ht="14.25">
      <c r="A58" s="46" t="s">
        <v>72</v>
      </c>
      <c r="B58" s="47" t="s">
        <v>73</v>
      </c>
      <c r="C58" s="48">
        <v>250</v>
      </c>
    </row>
    <row r="59" spans="1:3" s="11" customFormat="1" ht="25.5">
      <c r="A59" s="51" t="s">
        <v>78</v>
      </c>
      <c r="B59" s="52" t="s">
        <v>79</v>
      </c>
      <c r="C59" s="53">
        <v>562.5</v>
      </c>
    </row>
    <row r="60" spans="1:3" s="11" customFormat="1" ht="14.25">
      <c r="A60" s="51" t="s">
        <v>84</v>
      </c>
      <c r="B60" s="52" t="s">
        <v>85</v>
      </c>
      <c r="C60" s="53">
        <v>1400</v>
      </c>
    </row>
    <row r="61" spans="1:3" s="11" customFormat="1" ht="14.25">
      <c r="A61" s="51" t="s">
        <v>80</v>
      </c>
      <c r="B61" s="52" t="s">
        <v>81</v>
      </c>
      <c r="C61" s="53">
        <v>225</v>
      </c>
    </row>
    <row r="62" spans="1:3" s="11" customFormat="1" ht="14.25">
      <c r="A62" s="51" t="s">
        <v>94</v>
      </c>
      <c r="B62" s="52" t="s">
        <v>95</v>
      </c>
      <c r="C62" s="53">
        <v>663.5</v>
      </c>
    </row>
    <row r="63" spans="1:3" s="11" customFormat="1" ht="25.5">
      <c r="A63" s="51" t="s">
        <v>82</v>
      </c>
      <c r="B63" s="52" t="s">
        <v>83</v>
      </c>
      <c r="C63" s="53">
        <v>675</v>
      </c>
    </row>
    <row r="64" spans="1:3" s="11" customFormat="1" ht="14.25">
      <c r="A64" s="51" t="s">
        <v>86</v>
      </c>
      <c r="B64" s="52" t="s">
        <v>87</v>
      </c>
      <c r="C64" s="53">
        <v>1350</v>
      </c>
    </row>
    <row r="65" spans="1:3" s="11" customFormat="1" ht="42.75" customHeight="1">
      <c r="A65" s="51" t="s">
        <v>88</v>
      </c>
      <c r="B65" s="52" t="s">
        <v>89</v>
      </c>
      <c r="C65" s="53">
        <v>44420.2</v>
      </c>
    </row>
    <row r="66" spans="1:3" s="11" customFormat="1" ht="25.5">
      <c r="A66" s="51" t="s">
        <v>90</v>
      </c>
      <c r="B66" s="52" t="s">
        <v>91</v>
      </c>
      <c r="C66" s="53">
        <v>6928.98</v>
      </c>
    </row>
    <row r="67" spans="1:3" s="11" customFormat="1" ht="14.25">
      <c r="A67" s="51" t="s">
        <v>47</v>
      </c>
      <c r="B67" s="52" t="s">
        <v>92</v>
      </c>
      <c r="C67" s="53">
        <v>900</v>
      </c>
    </row>
    <row r="68" spans="1:3" s="11" customFormat="1" ht="14.25">
      <c r="A68" s="9" t="s">
        <v>99</v>
      </c>
      <c r="B68" s="10" t="s">
        <v>100</v>
      </c>
      <c r="C68" s="30">
        <v>5987</v>
      </c>
    </row>
    <row r="69" spans="1:3" s="11" customFormat="1" ht="14.25">
      <c r="A69" s="46" t="s">
        <v>113</v>
      </c>
      <c r="B69" s="47" t="s">
        <v>114</v>
      </c>
      <c r="C69" s="48">
        <v>350</v>
      </c>
    </row>
    <row r="70" spans="1:3" s="11" customFormat="1" ht="14.25">
      <c r="A70" s="46" t="s">
        <v>65</v>
      </c>
      <c r="B70" s="47" t="s">
        <v>93</v>
      </c>
      <c r="C70" s="48">
        <v>100</v>
      </c>
    </row>
    <row r="71" spans="1:3" s="11" customFormat="1" ht="29.25" customHeight="1">
      <c r="A71" s="51" t="s">
        <v>109</v>
      </c>
      <c r="B71" s="52" t="s">
        <v>110</v>
      </c>
      <c r="C71" s="53">
        <v>325</v>
      </c>
    </row>
    <row r="72" spans="1:3" s="11" customFormat="1" ht="14.25">
      <c r="A72" s="51" t="s">
        <v>104</v>
      </c>
      <c r="B72" s="52" t="s">
        <v>105</v>
      </c>
      <c r="C72" s="53">
        <v>450</v>
      </c>
    </row>
    <row r="73" spans="1:3" s="11" customFormat="1" ht="25.5">
      <c r="A73" s="51" t="s">
        <v>106</v>
      </c>
      <c r="B73" s="52" t="s">
        <v>107</v>
      </c>
      <c r="C73" s="53">
        <v>450</v>
      </c>
    </row>
    <row r="74" spans="1:3" s="11" customFormat="1" ht="14.25">
      <c r="A74" s="51" t="s">
        <v>111</v>
      </c>
      <c r="B74" s="52" t="s">
        <v>112</v>
      </c>
      <c r="C74" s="53">
        <v>2250</v>
      </c>
    </row>
    <row r="75" spans="1:3" s="11" customFormat="1" ht="14.25">
      <c r="A75" s="46" t="s">
        <v>118</v>
      </c>
      <c r="B75" s="47" t="s">
        <v>117</v>
      </c>
      <c r="C75" s="48">
        <v>25394.5</v>
      </c>
    </row>
    <row r="76" spans="1:3" s="11" customFormat="1" ht="14.25">
      <c r="A76" s="46" t="s">
        <v>72</v>
      </c>
      <c r="B76" s="47" t="s">
        <v>124</v>
      </c>
      <c r="C76" s="48">
        <v>600</v>
      </c>
    </row>
    <row r="77" spans="1:3" s="11" customFormat="1" ht="14.25">
      <c r="A77" s="46" t="s">
        <v>150</v>
      </c>
      <c r="B77" s="47" t="s">
        <v>151</v>
      </c>
      <c r="C77" s="48">
        <v>120</v>
      </c>
    </row>
    <row r="78" spans="1:3" s="11" customFormat="1" ht="25.5">
      <c r="A78" s="51" t="s">
        <v>119</v>
      </c>
      <c r="B78" s="52" t="s">
        <v>120</v>
      </c>
      <c r="C78" s="53">
        <v>900</v>
      </c>
    </row>
    <row r="79" spans="1:3" s="11" customFormat="1" ht="14.25">
      <c r="A79" s="51" t="s">
        <v>121</v>
      </c>
      <c r="B79" s="52" t="s">
        <v>120</v>
      </c>
      <c r="C79" s="53">
        <v>1350</v>
      </c>
    </row>
    <row r="80" spans="1:3" s="11" customFormat="1" ht="14.25">
      <c r="A80" s="51" t="s">
        <v>122</v>
      </c>
      <c r="B80" s="52" t="s">
        <v>123</v>
      </c>
      <c r="C80" s="53">
        <v>4822</v>
      </c>
    </row>
    <row r="81" spans="1:3" s="11" customFormat="1" ht="14.25">
      <c r="A81" s="46" t="s">
        <v>131</v>
      </c>
      <c r="B81" s="47" t="s">
        <v>132</v>
      </c>
      <c r="C81" s="48">
        <v>2230</v>
      </c>
    </row>
    <row r="82" spans="1:3" s="11" customFormat="1" ht="14.25">
      <c r="A82" s="51" t="s">
        <v>133</v>
      </c>
      <c r="B82" s="52" t="s">
        <v>134</v>
      </c>
      <c r="C82" s="53">
        <v>600</v>
      </c>
    </row>
    <row r="83" spans="1:3" s="11" customFormat="1" ht="14.25">
      <c r="A83" s="51" t="s">
        <v>47</v>
      </c>
      <c r="B83" s="52" t="s">
        <v>135</v>
      </c>
      <c r="C83" s="53">
        <v>450</v>
      </c>
    </row>
    <row r="84" spans="1:3" s="11" customFormat="1" ht="25.5">
      <c r="A84" s="51" t="s">
        <v>136</v>
      </c>
      <c r="B84" s="52" t="s">
        <v>137</v>
      </c>
      <c r="C84" s="53">
        <v>225</v>
      </c>
    </row>
    <row r="85" spans="1:3" s="11" customFormat="1" ht="14.25">
      <c r="A85" s="51" t="s">
        <v>138</v>
      </c>
      <c r="B85" s="52" t="s">
        <v>139</v>
      </c>
      <c r="C85" s="53">
        <v>225</v>
      </c>
    </row>
    <row r="86" spans="1:3" s="11" customFormat="1" ht="14.25">
      <c r="A86" s="51" t="s">
        <v>147</v>
      </c>
      <c r="B86" s="52" t="s">
        <v>148</v>
      </c>
      <c r="C86" s="53">
        <v>795</v>
      </c>
    </row>
    <row r="87" spans="1:3" ht="15">
      <c r="A87" s="8" t="s">
        <v>39</v>
      </c>
      <c r="B87" s="18"/>
      <c r="C87" s="37">
        <f>SUM(C88:C89)</f>
        <v>5265</v>
      </c>
    </row>
    <row r="88" spans="1:3" ht="14.25">
      <c r="A88" s="49" t="s">
        <v>154</v>
      </c>
      <c r="B88" s="50" t="s">
        <v>120</v>
      </c>
      <c r="C88" s="48">
        <v>4900</v>
      </c>
    </row>
    <row r="89" spans="1:3" ht="14.25">
      <c r="A89" s="54" t="s">
        <v>140</v>
      </c>
      <c r="B89" s="55" t="s">
        <v>141</v>
      </c>
      <c r="C89" s="53">
        <v>365</v>
      </c>
    </row>
    <row r="90" spans="1:3" ht="15">
      <c r="A90" s="8" t="s">
        <v>55</v>
      </c>
      <c r="B90" s="18"/>
      <c r="C90" s="38">
        <f>SUM(C91:C96)</f>
        <v>1534.6</v>
      </c>
    </row>
    <row r="91" spans="1:3" ht="14.25">
      <c r="A91" s="49" t="s">
        <v>77</v>
      </c>
      <c r="B91" s="50" t="s">
        <v>56</v>
      </c>
      <c r="C91" s="48">
        <v>410.8</v>
      </c>
    </row>
    <row r="92" spans="1:3" ht="14.25">
      <c r="A92" s="49" t="s">
        <v>146</v>
      </c>
      <c r="B92" s="50" t="s">
        <v>98</v>
      </c>
      <c r="C92" s="48">
        <v>262</v>
      </c>
    </row>
    <row r="93" spans="1:3" ht="14.25">
      <c r="A93" s="49" t="s">
        <v>149</v>
      </c>
      <c r="B93" s="50" t="s">
        <v>98</v>
      </c>
      <c r="C93" s="48">
        <v>312</v>
      </c>
    </row>
    <row r="94" spans="1:3" ht="14.25">
      <c r="A94" s="49" t="s">
        <v>101</v>
      </c>
      <c r="B94" s="50" t="s">
        <v>93</v>
      </c>
      <c r="C94" s="48">
        <v>263</v>
      </c>
    </row>
    <row r="95" spans="1:3" ht="14.25">
      <c r="A95" s="49" t="s">
        <v>115</v>
      </c>
      <c r="B95" s="50" t="s">
        <v>116</v>
      </c>
      <c r="C95" s="48">
        <v>233.8</v>
      </c>
    </row>
    <row r="96" spans="1:3" ht="14.25">
      <c r="A96" s="49" t="s">
        <v>125</v>
      </c>
      <c r="B96" s="50" t="s">
        <v>126</v>
      </c>
      <c r="C96" s="48">
        <v>53</v>
      </c>
    </row>
    <row r="97" spans="1:3" ht="14.25">
      <c r="A97" s="49" t="s">
        <v>129</v>
      </c>
      <c r="B97" s="50" t="s">
        <v>130</v>
      </c>
      <c r="C97" s="48">
        <v>256</v>
      </c>
    </row>
    <row r="98" spans="1:3" ht="38.25">
      <c r="A98" s="14" t="s">
        <v>128</v>
      </c>
      <c r="B98" s="22"/>
      <c r="C98" s="25">
        <f>C18-C21</f>
        <v>-7437.600499999942</v>
      </c>
    </row>
    <row r="100" spans="1:3" ht="12.75">
      <c r="A100" s="19" t="s">
        <v>34</v>
      </c>
      <c r="C100" s="20" t="s">
        <v>35</v>
      </c>
    </row>
    <row r="102" ht="12.75">
      <c r="A102" s="1" t="s">
        <v>21</v>
      </c>
    </row>
    <row r="103" spans="1:3" ht="12.75">
      <c r="A103" s="1" t="s">
        <v>22</v>
      </c>
      <c r="C103" t="s">
        <v>36</v>
      </c>
    </row>
    <row r="104" ht="12.75">
      <c r="C104" t="s">
        <v>23</v>
      </c>
    </row>
    <row r="107" ht="12.75">
      <c r="C107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2014-03-18T05:41:10Z</cp:lastPrinted>
  <dcterms:created xsi:type="dcterms:W3CDTF">1996-10-08T23:32:33Z</dcterms:created>
  <dcterms:modified xsi:type="dcterms:W3CDTF">2014-03-18T13:09:03Z</dcterms:modified>
  <cp:category/>
  <cp:version/>
  <cp:contentType/>
  <cp:contentStatus/>
</cp:coreProperties>
</file>