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сипенко,44" sheetId="1" r:id="rId1"/>
  </sheets>
  <definedNames/>
  <calcPr fullCalcOnLoad="1" refMode="R1C1"/>
</workbook>
</file>

<file path=xl/sharedStrings.xml><?xml version="1.0" encoding="utf-8"?>
<sst xmlns="http://schemas.openxmlformats.org/spreadsheetml/2006/main" count="182" uniqueCount="161">
  <si>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</si>
  <si>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</si>
  <si>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</si>
  <si>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</si>
  <si>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</si>
  <si>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</si>
  <si>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</si>
  <si>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</si>
  <si>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</si>
  <si>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</si>
  <si>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</si>
  <si>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</si>
  <si>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</si>
  <si>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</si>
  <si>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</si>
  <si>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</si>
  <si>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</si>
  <si>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</si>
  <si>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</si>
  <si>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</si>
  <si>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</si>
  <si>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</si>
  <si>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</si>
  <si>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</si>
  <si>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</si>
  <si>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</si>
  <si>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</si>
  <si>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</si>
  <si>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</si>
  <si>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</si>
  <si>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>гидропромывка систем отопления</t>
  </si>
  <si>
    <t>15=00 за 1 чел.</t>
  </si>
  <si>
    <t xml:space="preserve">Директор ООО "Дельта" </t>
  </si>
  <si>
    <t>А.Н. Лебедев</t>
  </si>
  <si>
    <t>(                                   )</t>
  </si>
  <si>
    <t xml:space="preserve">     Составление списка движения граждан ЕИРКЦ</t>
  </si>
  <si>
    <t>Налог</t>
  </si>
  <si>
    <t>(30=00.за1чел) ежемесячно</t>
  </si>
  <si>
    <t xml:space="preserve">      Электроэнергия мест общего пользования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</si>
  <si>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Осипенко, д.44  </t>
    </r>
    <r>
      <rPr>
        <b/>
        <sz val="12"/>
        <rFont val="Arial"/>
        <family val="2"/>
      </rPr>
      <t xml:space="preserve">   </t>
    </r>
  </si>
  <si>
    <t>1800=00 (ежемесячно)</t>
  </si>
  <si>
    <t xml:space="preserve">     Электрик (снятие показаний)</t>
  </si>
  <si>
    <t>50=00 (январь)</t>
  </si>
  <si>
    <t>09.01.2013г.</t>
  </si>
  <si>
    <t>прочистка канализации тросом (подвал)</t>
  </si>
  <si>
    <t>промывка теплообменника реагентами</t>
  </si>
  <si>
    <t>04.02.2013г.</t>
  </si>
  <si>
    <t>уборка помещения элеваторной, покраска трубопроводов к теплообменнику</t>
  </si>
  <si>
    <t>11.02.2013г.</t>
  </si>
  <si>
    <t>устранение течи канализационного стояка</t>
  </si>
  <si>
    <t>21.02.2013г.</t>
  </si>
  <si>
    <t>чистка канализационного стояка у теплоузла</t>
  </si>
  <si>
    <t>26.02.2013г.</t>
  </si>
  <si>
    <t>чистка канализации в подвале</t>
  </si>
  <si>
    <t>06.03.2013г.</t>
  </si>
  <si>
    <t>чистка канализационного лежака в подвале</t>
  </si>
  <si>
    <t>18.03.2013г.</t>
  </si>
  <si>
    <t>чистка канализации тросом (подвал)</t>
  </si>
  <si>
    <t>21.03.2013г.</t>
  </si>
  <si>
    <t xml:space="preserve">чистка канализации тросом </t>
  </si>
  <si>
    <t>26.03.2013г.</t>
  </si>
  <si>
    <t>промывка теплообменника</t>
  </si>
  <si>
    <t>28-29.03.2013г.</t>
  </si>
  <si>
    <t>услуги нотариуса</t>
  </si>
  <si>
    <t>25.01.2013г.</t>
  </si>
  <si>
    <t>ликвидация ТСЖ</t>
  </si>
  <si>
    <t>госпошлина</t>
  </si>
  <si>
    <t>29.01.2013г.</t>
  </si>
  <si>
    <t xml:space="preserve">     Председатель дома</t>
  </si>
  <si>
    <t>4491=90 (ежемесячно)</t>
  </si>
  <si>
    <t>1497=30 (ежемесячно)</t>
  </si>
  <si>
    <t xml:space="preserve">     Уборка придомовой территории</t>
  </si>
  <si>
    <t>153=12 (квартал)</t>
  </si>
  <si>
    <t>Промывка канализации (МУП Водоканал)</t>
  </si>
  <si>
    <t>28.03.2013г.</t>
  </si>
  <si>
    <t>Чистка канализации тросом</t>
  </si>
  <si>
    <t>29.03.2013г.</t>
  </si>
  <si>
    <t>электромонтажные работы</t>
  </si>
  <si>
    <t>замена лампочек</t>
  </si>
  <si>
    <t>24.03.2013г.</t>
  </si>
  <si>
    <t>осмотр электропроводки на чердаке, в подвале, на общих щитках на предмет подключений</t>
  </si>
  <si>
    <t>уборка снега, наледи</t>
  </si>
  <si>
    <t>13.04.2013г.</t>
  </si>
  <si>
    <t>16.04.2013г.</t>
  </si>
  <si>
    <t>04.05.2013г.</t>
  </si>
  <si>
    <t>чистка канализации тросом  в  подвале</t>
  </si>
  <si>
    <t>23.05.2013г.</t>
  </si>
  <si>
    <t>27.05.2013г.</t>
  </si>
  <si>
    <t>установка заглушек на элеваторе</t>
  </si>
  <si>
    <t>31.05.2013г.</t>
  </si>
  <si>
    <t xml:space="preserve">     Вывоз  мусора</t>
  </si>
  <si>
    <t>январь</t>
  </si>
  <si>
    <t>ООО "Электротеплосеть"</t>
  </si>
  <si>
    <t>Водоканал</t>
  </si>
  <si>
    <t>Вологодская сбытовая комп</t>
  </si>
  <si>
    <t>замена запорной арматуры на теплообменнике</t>
  </si>
  <si>
    <t>17.06.2013г.</t>
  </si>
  <si>
    <t>18.06.2013г.</t>
  </si>
  <si>
    <t>26.06.2013г.</t>
  </si>
  <si>
    <t xml:space="preserve">     Дезинсекция</t>
  </si>
  <si>
    <t>10.07.2013г.</t>
  </si>
  <si>
    <t>Работа автовышки МШТС-23</t>
  </si>
  <si>
    <t>19.07.2013г.</t>
  </si>
  <si>
    <t>замена запорной арматуры на стояке отопления</t>
  </si>
  <si>
    <t>31.07.2013г</t>
  </si>
  <si>
    <t>чистка канализации тросом</t>
  </si>
  <si>
    <t>крепеж бронзы по периметру крыши</t>
  </si>
  <si>
    <t>03.07.2013г</t>
  </si>
  <si>
    <t>31.07.2013г.</t>
  </si>
  <si>
    <t>17.07.2013г.</t>
  </si>
  <si>
    <t>Временная установка вставки</t>
  </si>
  <si>
    <t>24.07.2013г.</t>
  </si>
  <si>
    <t>эл лампа</t>
  </si>
  <si>
    <t>23.08.2013г.</t>
  </si>
  <si>
    <t>чистка канализации (машина МУП Водоканал)</t>
  </si>
  <si>
    <t>16.08.2013г.</t>
  </si>
  <si>
    <t>20.08.2013г.</t>
  </si>
  <si>
    <t>установка, подключение теплочсетчика (после поверки)</t>
  </si>
  <si>
    <t>26.08.2013г.</t>
  </si>
  <si>
    <t>ремонт крыльца и площадки (заливка раствором)</t>
  </si>
  <si>
    <t>10.08.2013г.</t>
  </si>
  <si>
    <t>16.09.2013г.</t>
  </si>
  <si>
    <t>04,09,13,25. 09.2013г.</t>
  </si>
  <si>
    <t>14.09.2013г.</t>
  </si>
  <si>
    <t>заявка кв.45 демонтаж и монтаж стояка хол водоснабжения</t>
  </si>
  <si>
    <t>запуск системы отопления, пуско - наладочные работы</t>
  </si>
  <si>
    <t>09,16.10.2013г.</t>
  </si>
  <si>
    <t>сан мат для замены канализ</t>
  </si>
  <si>
    <t>15.10.2013г.</t>
  </si>
  <si>
    <t>асенизац машина</t>
  </si>
  <si>
    <t>01.10.2013г.</t>
  </si>
  <si>
    <t>чистка канализации (подвал)</t>
  </si>
  <si>
    <t>15.11.2013г.</t>
  </si>
  <si>
    <t>замена канализационной трубы (стояка) Ф100 (2 стояка)</t>
  </si>
  <si>
    <t>22.11.2013г.</t>
  </si>
  <si>
    <t>22,26,28.11.2013г.</t>
  </si>
  <si>
    <t>замена 3х стояков Ф110</t>
  </si>
  <si>
    <t>29.11.2013г.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</si>
  <si>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</si>
  <si>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</si>
  <si>
    <t>Ревизия, регулировка и поверка теплосчетчика СПТ943К</t>
  </si>
  <si>
    <t>ремонт пола</t>
  </si>
  <si>
    <t>10.09.2013г.</t>
  </si>
  <si>
    <t xml:space="preserve">     Вывоз ТБО (январь-декабрь)</t>
  </si>
  <si>
    <t>запуск гор воды</t>
  </si>
  <si>
    <t>ремонт смесителя, мойки, замена 2х кран букс</t>
  </si>
  <si>
    <t>02.12.2013г.</t>
  </si>
  <si>
    <t>замена стояка канализации</t>
  </si>
  <si>
    <t>03.12.2013г.</t>
  </si>
  <si>
    <t>замена канализационного стояка, подвал</t>
  </si>
  <si>
    <t>07,21. 12.2013г.</t>
  </si>
  <si>
    <t>промывка, чистка теплообменника</t>
  </si>
  <si>
    <t>23-24.12.2013г.</t>
  </si>
  <si>
    <t>отключение розетки в общем корридоре</t>
  </si>
  <si>
    <t>24.12.2013г.</t>
  </si>
  <si>
    <t>11,14,17,22,24,27. 12.2013г.</t>
  </si>
  <si>
    <t>замена стояков (3шт. Ф100)</t>
  </si>
  <si>
    <t>27.12.2013г.</t>
  </si>
  <si>
    <t>19.09.2013г.</t>
  </si>
  <si>
    <t xml:space="preserve">Промывка канализации </t>
  </si>
  <si>
    <t>кап ремонт канализации сан материалы 15 015=00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</si>
</sst>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49"/>
      <name val="Arial"/>
      <family val="2"/>
    </font>
    <font>
      <sz val="11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theme="8" tint="-0.24997000396251678"/>
      <name val="Arial"/>
      <family val="2"/>
    </font>
    <font>
      <sz val="11"/>
      <color theme="8" tint="-0.24997000396251678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0" fontId="1" fillId="34" borderId="10" xfId="0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/>
    </xf>
    <xf numFmtId="4" fontId="51" fillId="0" borderId="10" xfId="0" applyNumberFormat="1" applyFont="1" applyFill="1" applyBorder="1" applyAlignment="1">
      <alignment/>
    </xf>
    <xf numFmtId="4" fontId="52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/>
    </xf>
    <xf numFmtId="4" fontId="54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/>
    </xf>
    <xf numFmtId="0" fontId="53" fillId="0" borderId="10" xfId="0" applyFont="1" applyBorder="1" applyAlignment="1">
      <alignment wrapText="1"/>
    </xf>
    <xf numFmtId="0" fontId="0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zoomScalePageLayoutView="0" workbookViewId="0" topLeftCell="A103">
      <selection activeCell="C14" sqref="C14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  <col min="4" max="4" width="12.421875" style="0" customWidth="1"/>
  </cols>
  <sheetData>
    <row r="1" spans="1:3" ht="15.75">
      <c r="A1" s="53" t="s">
        <v>0</v>
      </c>
      <c r="B1" s="53"/>
      <c r="C1" s="53"/>
    </row>
    <row r="2" spans="1:3" ht="24" customHeight="1">
      <c r="A2" s="53" t="s">
        <v>39</v>
      </c>
      <c r="B2" s="53"/>
      <c r="C2" s="53"/>
    </row>
    <row r="3" spans="1:3" ht="15.75">
      <c r="A3" s="53" t="s">
        <v>138</v>
      </c>
      <c r="B3" s="53"/>
      <c r="C3" s="53"/>
    </row>
    <row r="5" spans="2:3" ht="12.75">
      <c r="B5" s="1" t="s">
        <v>1</v>
      </c>
      <c r="C5" s="2">
        <v>1491.05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1491.05</v>
      </c>
    </row>
    <row r="8" spans="2:3" ht="12.75">
      <c r="B8" s="1" t="s">
        <v>4</v>
      </c>
      <c r="C8">
        <v>50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7">
        <v>-95379.7</v>
      </c>
    </row>
    <row r="12" spans="1:3" ht="12.75">
      <c r="A12" s="3" t="s">
        <v>7</v>
      </c>
      <c r="B12" s="4"/>
      <c r="C12" s="10">
        <v>287742.54</v>
      </c>
    </row>
    <row r="13" spans="1:3" ht="12.75">
      <c r="A13" s="3" t="s">
        <v>8</v>
      </c>
      <c r="B13" s="4"/>
      <c r="C13" s="10"/>
    </row>
    <row r="14" spans="1:3" ht="12.75">
      <c r="A14" s="38" t="s">
        <v>9</v>
      </c>
      <c r="B14" s="39"/>
      <c r="C14" s="40">
        <f>SUM(C12:C13)</f>
        <v>287742.54</v>
      </c>
    </row>
    <row r="15" spans="1:3" ht="12.75">
      <c r="A15" s="3" t="s">
        <v>10</v>
      </c>
      <c r="B15" s="41"/>
      <c r="C15" s="5">
        <v>241378.56</v>
      </c>
    </row>
    <row r="16" spans="1:3" ht="12.75">
      <c r="A16" s="3" t="s">
        <v>11</v>
      </c>
      <c r="B16" s="4"/>
      <c r="C16" s="21"/>
    </row>
    <row r="17" spans="1:3" ht="12.75">
      <c r="A17" s="42" t="s">
        <v>12</v>
      </c>
      <c r="B17" s="43"/>
      <c r="C17" s="44">
        <f>SUM(C15:C16)</f>
        <v>241378.56</v>
      </c>
    </row>
    <row r="18" spans="1:3" ht="12.75">
      <c r="A18" s="12" t="s">
        <v>13</v>
      </c>
      <c r="B18" s="13"/>
      <c r="C18" s="24">
        <f>C11+C17</f>
        <v>145998.86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8" t="s">
        <v>15</v>
      </c>
      <c r="B21" s="22"/>
      <c r="C21" s="29">
        <f>SUM(C23:C24)</f>
        <v>355866.501</v>
      </c>
    </row>
    <row r="22" spans="1:3" ht="14.25">
      <c r="A22" s="7" t="s">
        <v>16</v>
      </c>
      <c r="B22" s="4"/>
      <c r="C22" s="25"/>
    </row>
    <row r="23" spans="1:3" ht="15">
      <c r="A23" s="11" t="s">
        <v>17</v>
      </c>
      <c r="B23" s="19">
        <v>0.15</v>
      </c>
      <c r="C23" s="26">
        <f>C14*0.15</f>
        <v>43161.380999999994</v>
      </c>
    </row>
    <row r="24" spans="1:3" ht="25.5">
      <c r="A24" s="11" t="s">
        <v>25</v>
      </c>
      <c r="B24" s="15"/>
      <c r="C24" s="26">
        <f>C26+C27+C35+C38+C41+C94+C98+C104+C105+C106</f>
        <v>312705.12</v>
      </c>
    </row>
    <row r="25" spans="1:3" ht="14.25">
      <c r="A25" s="7" t="s">
        <v>16</v>
      </c>
      <c r="B25" s="4"/>
      <c r="C25" s="25"/>
    </row>
    <row r="26" spans="1:3" ht="15">
      <c r="A26" s="8" t="s">
        <v>36</v>
      </c>
      <c r="B26" s="30">
        <v>0.01</v>
      </c>
      <c r="C26" s="32">
        <v>7377.26</v>
      </c>
    </row>
    <row r="27" spans="1:3" ht="15">
      <c r="A27" s="8" t="s">
        <v>18</v>
      </c>
      <c r="B27" s="4"/>
      <c r="C27" s="32">
        <f>SUM(C28:C34)</f>
        <v>64819.630000000005</v>
      </c>
    </row>
    <row r="28" spans="1:3" ht="14.25">
      <c r="A28" s="49" t="s">
        <v>38</v>
      </c>
      <c r="B28" s="50" t="s">
        <v>91</v>
      </c>
      <c r="C28" s="48">
        <v>8242.02</v>
      </c>
    </row>
    <row r="29" spans="1:3" ht="14.25">
      <c r="A29" s="49" t="s">
        <v>35</v>
      </c>
      <c r="B29" s="47" t="s">
        <v>31</v>
      </c>
      <c r="C29" s="48">
        <v>90</v>
      </c>
    </row>
    <row r="30" spans="1:3" ht="14.25">
      <c r="A30" s="46" t="s">
        <v>26</v>
      </c>
      <c r="B30" s="47" t="s">
        <v>72</v>
      </c>
      <c r="C30" s="48">
        <v>832.26</v>
      </c>
    </row>
    <row r="31" spans="1:3" ht="14.25">
      <c r="A31" s="46" t="s">
        <v>99</v>
      </c>
      <c r="B31" s="47" t="s">
        <v>100</v>
      </c>
      <c r="C31" s="48">
        <v>956.4</v>
      </c>
    </row>
    <row r="32" spans="1:3" ht="14.25">
      <c r="A32" s="46" t="s">
        <v>68</v>
      </c>
      <c r="B32" s="47" t="s">
        <v>70</v>
      </c>
      <c r="C32" s="48">
        <v>17218.95</v>
      </c>
    </row>
    <row r="33" spans="1:3" ht="14.25" customHeight="1">
      <c r="A33" s="46" t="s">
        <v>143</v>
      </c>
      <c r="B33" s="51" t="s">
        <v>37</v>
      </c>
      <c r="C33" s="48">
        <v>35280</v>
      </c>
    </row>
    <row r="34" spans="1:3" ht="14.25">
      <c r="A34" s="46" t="s">
        <v>90</v>
      </c>
      <c r="B34" s="47" t="s">
        <v>89</v>
      </c>
      <c r="C34" s="48">
        <v>2200</v>
      </c>
    </row>
    <row r="35" spans="1:3" ht="15">
      <c r="A35" s="8" t="s">
        <v>19</v>
      </c>
      <c r="B35" s="4"/>
      <c r="C35" s="32">
        <f>SUM(C36+C37)</f>
        <v>53902.8</v>
      </c>
    </row>
    <row r="36" spans="1:3" ht="14.25">
      <c r="A36" s="46" t="s">
        <v>71</v>
      </c>
      <c r="B36" s="47" t="s">
        <v>69</v>
      </c>
      <c r="C36" s="48">
        <v>53902.8</v>
      </c>
    </row>
    <row r="37" spans="1:3" ht="14.25">
      <c r="A37" s="14" t="s">
        <v>27</v>
      </c>
      <c r="B37" s="4"/>
      <c r="C37" s="27"/>
    </row>
    <row r="38" spans="1:3" ht="15">
      <c r="A38" s="8" t="s">
        <v>20</v>
      </c>
      <c r="B38" s="4"/>
      <c r="C38" s="32">
        <f>SUM(C39:C40)</f>
        <v>21650</v>
      </c>
    </row>
    <row r="39" spans="1:3" ht="14.25">
      <c r="A39" s="46" t="s">
        <v>28</v>
      </c>
      <c r="B39" s="47" t="s">
        <v>40</v>
      </c>
      <c r="C39" s="48">
        <v>21600</v>
      </c>
    </row>
    <row r="40" spans="1:3" ht="14.25">
      <c r="A40" s="46" t="s">
        <v>41</v>
      </c>
      <c r="B40" s="47" t="s">
        <v>42</v>
      </c>
      <c r="C40" s="48">
        <v>50</v>
      </c>
    </row>
    <row r="41" spans="1:3" ht="25.5">
      <c r="A41" s="8" t="s">
        <v>29</v>
      </c>
      <c r="B41" s="4"/>
      <c r="C41" s="32">
        <f>SUM(C42:C93)</f>
        <v>152290.93000000002</v>
      </c>
    </row>
    <row r="42" spans="1:3" s="9" customFormat="1" ht="14.25">
      <c r="A42" s="49" t="s">
        <v>30</v>
      </c>
      <c r="B42" s="50" t="s">
        <v>108</v>
      </c>
      <c r="C42" s="48">
        <v>5250</v>
      </c>
    </row>
    <row r="43" spans="1:3" s="9" customFormat="1" ht="14.25">
      <c r="A43" s="49" t="s">
        <v>125</v>
      </c>
      <c r="B43" s="50" t="s">
        <v>121</v>
      </c>
      <c r="C43" s="48">
        <v>450</v>
      </c>
    </row>
    <row r="44" spans="1:3" s="9" customFormat="1" ht="14.25">
      <c r="A44" s="49" t="s">
        <v>88</v>
      </c>
      <c r="B44" s="50" t="s">
        <v>89</v>
      </c>
      <c r="C44" s="48">
        <v>510</v>
      </c>
    </row>
    <row r="45" spans="1:3" s="9" customFormat="1" ht="14.25">
      <c r="A45" s="49" t="s">
        <v>95</v>
      </c>
      <c r="B45" s="50" t="s">
        <v>96</v>
      </c>
      <c r="C45" s="48">
        <v>3910</v>
      </c>
    </row>
    <row r="46" spans="1:3" s="9" customFormat="1" ht="14.25">
      <c r="A46" s="49" t="s">
        <v>61</v>
      </c>
      <c r="B46" s="50" t="s">
        <v>97</v>
      </c>
      <c r="C46" s="48">
        <v>5760</v>
      </c>
    </row>
    <row r="47" spans="1:3" s="9" customFormat="1" ht="14.25">
      <c r="A47" s="49" t="s">
        <v>144</v>
      </c>
      <c r="B47" s="50" t="s">
        <v>98</v>
      </c>
      <c r="C47" s="48">
        <v>225</v>
      </c>
    </row>
    <row r="48" spans="1:3" s="9" customFormat="1" ht="14.25">
      <c r="A48" s="49" t="s">
        <v>44</v>
      </c>
      <c r="B48" s="50" t="s">
        <v>43</v>
      </c>
      <c r="C48" s="48">
        <v>450</v>
      </c>
    </row>
    <row r="49" spans="1:3" s="9" customFormat="1" ht="14.25">
      <c r="A49" s="49" t="s">
        <v>45</v>
      </c>
      <c r="B49" s="50" t="s">
        <v>46</v>
      </c>
      <c r="C49" s="48">
        <v>1800</v>
      </c>
    </row>
    <row r="50" spans="1:3" s="9" customFormat="1" ht="25.5">
      <c r="A50" s="49" t="s">
        <v>47</v>
      </c>
      <c r="B50" s="50" t="s">
        <v>48</v>
      </c>
      <c r="C50" s="48">
        <v>530</v>
      </c>
    </row>
    <row r="51" spans="1:3" s="9" customFormat="1" ht="14.25">
      <c r="A51" s="49" t="s">
        <v>49</v>
      </c>
      <c r="B51" s="50" t="s">
        <v>50</v>
      </c>
      <c r="C51" s="48">
        <v>450</v>
      </c>
    </row>
    <row r="52" spans="1:3" s="9" customFormat="1" ht="14.25">
      <c r="A52" s="49" t="s">
        <v>51</v>
      </c>
      <c r="B52" s="50" t="s">
        <v>52</v>
      </c>
      <c r="C52" s="48">
        <v>450</v>
      </c>
    </row>
    <row r="53" spans="1:3" s="9" customFormat="1" ht="14.25">
      <c r="A53" s="49" t="s">
        <v>53</v>
      </c>
      <c r="B53" s="50" t="s">
        <v>54</v>
      </c>
      <c r="C53" s="48">
        <v>450</v>
      </c>
    </row>
    <row r="54" spans="1:3" s="9" customFormat="1" ht="14.25">
      <c r="A54" s="49" t="s">
        <v>55</v>
      </c>
      <c r="B54" s="50" t="s">
        <v>56</v>
      </c>
      <c r="C54" s="48">
        <v>675</v>
      </c>
    </row>
    <row r="55" spans="1:3" s="9" customFormat="1" ht="14.25">
      <c r="A55" s="49" t="s">
        <v>57</v>
      </c>
      <c r="B55" s="50" t="s">
        <v>58</v>
      </c>
      <c r="C55" s="48">
        <v>450</v>
      </c>
    </row>
    <row r="56" spans="1:3" s="9" customFormat="1" ht="14.25">
      <c r="A56" s="49" t="s">
        <v>59</v>
      </c>
      <c r="B56" s="50" t="s">
        <v>60</v>
      </c>
      <c r="C56" s="48">
        <v>2405</v>
      </c>
    </row>
    <row r="57" spans="1:3" s="9" customFormat="1" ht="14.25">
      <c r="A57" s="49" t="s">
        <v>61</v>
      </c>
      <c r="B57" s="50" t="s">
        <v>62</v>
      </c>
      <c r="C57" s="48">
        <v>4050</v>
      </c>
    </row>
    <row r="58" spans="1:3" s="9" customFormat="1" ht="14.25">
      <c r="A58" s="49" t="s">
        <v>73</v>
      </c>
      <c r="B58" s="50" t="s">
        <v>74</v>
      </c>
      <c r="C58" s="48">
        <v>2500</v>
      </c>
    </row>
    <row r="59" spans="1:3" s="9" customFormat="1" ht="14.25">
      <c r="A59" s="49" t="s">
        <v>75</v>
      </c>
      <c r="B59" s="50" t="s">
        <v>76</v>
      </c>
      <c r="C59" s="48">
        <v>450</v>
      </c>
    </row>
    <row r="60" spans="1:3" s="9" customFormat="1" ht="14.25">
      <c r="A60" s="49" t="s">
        <v>81</v>
      </c>
      <c r="B60" s="50" t="s">
        <v>82</v>
      </c>
      <c r="C60" s="48">
        <v>900</v>
      </c>
    </row>
    <row r="61" spans="1:3" s="9" customFormat="1" ht="14.25">
      <c r="A61" s="49" t="s">
        <v>53</v>
      </c>
      <c r="B61" s="50" t="s">
        <v>84</v>
      </c>
      <c r="C61" s="48">
        <v>450</v>
      </c>
    </row>
    <row r="62" spans="1:3" s="9" customFormat="1" ht="14.25">
      <c r="A62" s="49" t="s">
        <v>85</v>
      </c>
      <c r="B62" s="50" t="s">
        <v>86</v>
      </c>
      <c r="C62" s="48">
        <v>450</v>
      </c>
    </row>
    <row r="63" spans="1:3" s="9" customFormat="1" ht="14.25">
      <c r="A63" s="49" t="s">
        <v>53</v>
      </c>
      <c r="B63" s="50" t="s">
        <v>87</v>
      </c>
      <c r="C63" s="48">
        <v>450</v>
      </c>
    </row>
    <row r="64" spans="1:3" s="9" customFormat="1" ht="14.25">
      <c r="A64" s="49" t="s">
        <v>106</v>
      </c>
      <c r="B64" s="50" t="s">
        <v>107</v>
      </c>
      <c r="C64" s="48">
        <v>1580</v>
      </c>
    </row>
    <row r="65" spans="1:3" s="9" customFormat="1" ht="14.25">
      <c r="A65" s="34" t="s">
        <v>140</v>
      </c>
      <c r="B65" s="35" t="s">
        <v>109</v>
      </c>
      <c r="C65" s="36">
        <v>15906.55</v>
      </c>
    </row>
    <row r="66" spans="1:3" s="9" customFormat="1" ht="14.25">
      <c r="A66" s="49" t="s">
        <v>110</v>
      </c>
      <c r="B66" s="50" t="s">
        <v>111</v>
      </c>
      <c r="C66" s="48">
        <v>254</v>
      </c>
    </row>
    <row r="67" spans="1:3" s="9" customFormat="1" ht="14.25">
      <c r="A67" s="49" t="s">
        <v>101</v>
      </c>
      <c r="B67" s="50" t="s">
        <v>102</v>
      </c>
      <c r="C67" s="48">
        <v>2600</v>
      </c>
    </row>
    <row r="68" spans="1:5" s="9" customFormat="1" ht="14.25">
      <c r="A68" s="49" t="s">
        <v>103</v>
      </c>
      <c r="B68" s="50" t="s">
        <v>104</v>
      </c>
      <c r="C68" s="48">
        <v>1980</v>
      </c>
      <c r="E68" s="52"/>
    </row>
    <row r="69" spans="1:3" s="9" customFormat="1" ht="14.25">
      <c r="A69" s="49" t="s">
        <v>105</v>
      </c>
      <c r="B69" s="50" t="s">
        <v>104</v>
      </c>
      <c r="C69" s="48">
        <v>900</v>
      </c>
    </row>
    <row r="70" spans="1:3" s="9" customFormat="1" ht="14.25">
      <c r="A70" s="49" t="s">
        <v>119</v>
      </c>
      <c r="B70" s="50" t="s">
        <v>120</v>
      </c>
      <c r="C70" s="48">
        <v>11820</v>
      </c>
    </row>
    <row r="71" spans="1:3" s="9" customFormat="1" ht="14.25">
      <c r="A71" s="49" t="s">
        <v>105</v>
      </c>
      <c r="B71" s="50" t="s">
        <v>115</v>
      </c>
      <c r="C71" s="48">
        <v>450</v>
      </c>
    </row>
    <row r="72" spans="1:3" s="9" customFormat="1" ht="14.25">
      <c r="A72" s="49" t="s">
        <v>114</v>
      </c>
      <c r="B72" s="50" t="s">
        <v>113</v>
      </c>
      <c r="C72" s="48">
        <v>3175</v>
      </c>
    </row>
    <row r="73" spans="1:3" s="9" customFormat="1" ht="14.25">
      <c r="A73" s="49" t="s">
        <v>105</v>
      </c>
      <c r="B73" s="50" t="s">
        <v>116</v>
      </c>
      <c r="C73" s="48">
        <v>1800</v>
      </c>
    </row>
    <row r="74" spans="1:3" s="9" customFormat="1" ht="14.25">
      <c r="A74" s="49" t="s">
        <v>117</v>
      </c>
      <c r="B74" s="50" t="s">
        <v>118</v>
      </c>
      <c r="C74" s="48">
        <v>675</v>
      </c>
    </row>
    <row r="75" spans="1:3" s="9" customFormat="1" ht="14.25">
      <c r="A75" s="49" t="s">
        <v>105</v>
      </c>
      <c r="B75" s="50" t="s">
        <v>118</v>
      </c>
      <c r="C75" s="48">
        <v>900</v>
      </c>
    </row>
    <row r="76" spans="1:3" s="9" customFormat="1" ht="14.25">
      <c r="A76" s="49" t="s">
        <v>105</v>
      </c>
      <c r="B76" s="50" t="s">
        <v>122</v>
      </c>
      <c r="C76" s="48">
        <v>5145</v>
      </c>
    </row>
    <row r="77" spans="1:3" s="9" customFormat="1" ht="14.25">
      <c r="A77" s="49" t="s">
        <v>141</v>
      </c>
      <c r="B77" s="50" t="s">
        <v>142</v>
      </c>
      <c r="C77" s="48">
        <v>6950</v>
      </c>
    </row>
    <row r="78" spans="1:3" s="9" customFormat="1" ht="14.25">
      <c r="A78" s="49" t="s">
        <v>124</v>
      </c>
      <c r="B78" s="50" t="s">
        <v>123</v>
      </c>
      <c r="C78" s="48">
        <v>4829.4</v>
      </c>
    </row>
    <row r="79" spans="1:3" s="9" customFormat="1" ht="14.25">
      <c r="A79" s="49" t="s">
        <v>159</v>
      </c>
      <c r="B79" s="50" t="s">
        <v>158</v>
      </c>
      <c r="C79" s="48">
        <v>2500</v>
      </c>
    </row>
    <row r="80" spans="1:3" s="9" customFormat="1" ht="14.25">
      <c r="A80" s="49" t="s">
        <v>129</v>
      </c>
      <c r="B80" s="50" t="s">
        <v>130</v>
      </c>
      <c r="C80" s="48">
        <v>1500</v>
      </c>
    </row>
    <row r="81" spans="1:3" s="9" customFormat="1" ht="14.25">
      <c r="A81" s="49" t="s">
        <v>105</v>
      </c>
      <c r="B81" s="50" t="s">
        <v>126</v>
      </c>
      <c r="C81" s="48">
        <v>675</v>
      </c>
    </row>
    <row r="82" spans="1:3" s="9" customFormat="1" ht="14.25">
      <c r="A82" s="49" t="s">
        <v>127</v>
      </c>
      <c r="B82" s="50" t="s">
        <v>128</v>
      </c>
      <c r="C82" s="48">
        <v>1780</v>
      </c>
    </row>
    <row r="83" spans="1:3" s="9" customFormat="1" ht="14.25">
      <c r="A83" s="49" t="s">
        <v>131</v>
      </c>
      <c r="B83" s="50" t="s">
        <v>132</v>
      </c>
      <c r="C83" s="48">
        <v>675</v>
      </c>
    </row>
    <row r="84" spans="1:3" s="9" customFormat="1" ht="14.25">
      <c r="A84" s="49" t="s">
        <v>133</v>
      </c>
      <c r="B84" s="50" t="s">
        <v>134</v>
      </c>
      <c r="C84" s="48">
        <v>9621.38</v>
      </c>
    </row>
    <row r="85" spans="1:3" s="9" customFormat="1" ht="14.25">
      <c r="A85" s="49" t="s">
        <v>59</v>
      </c>
      <c r="B85" s="50" t="s">
        <v>135</v>
      </c>
      <c r="C85" s="48">
        <v>1125</v>
      </c>
    </row>
    <row r="86" spans="1:3" s="9" customFormat="1" ht="14.25">
      <c r="A86" s="49" t="s">
        <v>136</v>
      </c>
      <c r="B86" s="50" t="s">
        <v>137</v>
      </c>
      <c r="C86" s="48">
        <v>12403.8</v>
      </c>
    </row>
    <row r="87" spans="1:3" s="9" customFormat="1" ht="14.25">
      <c r="A87" s="49" t="s">
        <v>145</v>
      </c>
      <c r="B87" s="50" t="s">
        <v>146</v>
      </c>
      <c r="C87" s="48">
        <v>580</v>
      </c>
    </row>
    <row r="88" spans="1:3" s="9" customFormat="1" ht="14.25">
      <c r="A88" s="49" t="s">
        <v>147</v>
      </c>
      <c r="B88" s="50" t="s">
        <v>148</v>
      </c>
      <c r="C88" s="48">
        <v>3976.6</v>
      </c>
    </row>
    <row r="89" spans="1:3" s="9" customFormat="1" ht="14.25">
      <c r="A89" s="49" t="s">
        <v>105</v>
      </c>
      <c r="B89" s="50" t="s">
        <v>148</v>
      </c>
      <c r="C89" s="48">
        <v>675</v>
      </c>
    </row>
    <row r="90" spans="1:3" s="9" customFormat="1" ht="14.25">
      <c r="A90" s="49" t="s">
        <v>149</v>
      </c>
      <c r="B90" s="50" t="s">
        <v>150</v>
      </c>
      <c r="C90" s="48">
        <v>6375.2</v>
      </c>
    </row>
    <row r="91" spans="1:3" s="9" customFormat="1" ht="14.25">
      <c r="A91" s="49" t="s">
        <v>105</v>
      </c>
      <c r="B91" s="50" t="s">
        <v>155</v>
      </c>
      <c r="C91" s="48">
        <v>3287.2</v>
      </c>
    </row>
    <row r="92" spans="1:3" s="9" customFormat="1" ht="14.25">
      <c r="A92" s="49" t="s">
        <v>151</v>
      </c>
      <c r="B92" s="50" t="s">
        <v>152</v>
      </c>
      <c r="C92" s="48">
        <v>4286</v>
      </c>
    </row>
    <row r="93" spans="1:3" s="9" customFormat="1" ht="14.25">
      <c r="A93" s="49" t="s">
        <v>156</v>
      </c>
      <c r="B93" s="50" t="s">
        <v>157</v>
      </c>
      <c r="C93" s="48">
        <v>10850.8</v>
      </c>
    </row>
    <row r="94" spans="1:3" ht="15">
      <c r="A94" s="8" t="s">
        <v>65</v>
      </c>
      <c r="B94" s="16"/>
      <c r="C94" s="32">
        <f>SUM(C95:C97)</f>
        <v>7300</v>
      </c>
    </row>
    <row r="95" spans="1:3" ht="14.25">
      <c r="A95" s="46" t="s">
        <v>63</v>
      </c>
      <c r="B95" s="47" t="s">
        <v>64</v>
      </c>
      <c r="C95" s="48">
        <v>1000</v>
      </c>
    </row>
    <row r="96" spans="1:3" ht="14.25">
      <c r="A96" s="46" t="s">
        <v>66</v>
      </c>
      <c r="B96" s="47" t="s">
        <v>64</v>
      </c>
      <c r="C96" s="48">
        <v>800</v>
      </c>
    </row>
    <row r="97" spans="1:3" ht="14.25">
      <c r="A97" s="46" t="s">
        <v>63</v>
      </c>
      <c r="B97" s="47" t="s">
        <v>67</v>
      </c>
      <c r="C97" s="48">
        <v>5500</v>
      </c>
    </row>
    <row r="98" spans="1:3" ht="15">
      <c r="A98" s="8" t="s">
        <v>77</v>
      </c>
      <c r="B98" s="16"/>
      <c r="C98" s="33">
        <f>SUM(C99:C103)</f>
        <v>5364.5</v>
      </c>
    </row>
    <row r="99" spans="1:3" ht="14.25">
      <c r="A99" s="46" t="s">
        <v>78</v>
      </c>
      <c r="B99" s="47" t="s">
        <v>79</v>
      </c>
      <c r="C99" s="48">
        <v>134.5</v>
      </c>
    </row>
    <row r="100" spans="1:3" ht="25.5">
      <c r="A100" s="46" t="s">
        <v>80</v>
      </c>
      <c r="B100" s="47" t="s">
        <v>76</v>
      </c>
      <c r="C100" s="48">
        <v>450</v>
      </c>
    </row>
    <row r="101" spans="1:3" ht="14.25">
      <c r="A101" s="46" t="s">
        <v>77</v>
      </c>
      <c r="B101" s="47" t="s">
        <v>83</v>
      </c>
      <c r="C101" s="48">
        <v>4353</v>
      </c>
    </row>
    <row r="102" spans="1:3" ht="14.25">
      <c r="A102" s="46" t="s">
        <v>112</v>
      </c>
      <c r="B102" s="47" t="s">
        <v>113</v>
      </c>
      <c r="C102" s="48">
        <v>202</v>
      </c>
    </row>
    <row r="103" spans="1:3" ht="14.25">
      <c r="A103" s="46" t="s">
        <v>153</v>
      </c>
      <c r="B103" s="47" t="s">
        <v>154</v>
      </c>
      <c r="C103" s="48">
        <v>225</v>
      </c>
    </row>
    <row r="104" spans="1:4" ht="15">
      <c r="A104" s="31" t="s">
        <v>92</v>
      </c>
      <c r="B104" s="4"/>
      <c r="C104" s="32"/>
      <c r="D104" s="45">
        <v>54052.3</v>
      </c>
    </row>
    <row r="105" spans="1:4" ht="15">
      <c r="A105" s="31" t="s">
        <v>93</v>
      </c>
      <c r="B105" s="4"/>
      <c r="C105" s="32"/>
      <c r="D105" s="45">
        <v>42199.27</v>
      </c>
    </row>
    <row r="106" spans="1:4" ht="15">
      <c r="A106" s="31" t="s">
        <v>94</v>
      </c>
      <c r="B106" s="4"/>
      <c r="C106" s="32"/>
      <c r="D106" s="45">
        <v>12089.47</v>
      </c>
    </row>
    <row r="107" spans="1:4" ht="38.25">
      <c r="A107" s="12" t="s">
        <v>139</v>
      </c>
      <c r="B107" s="20"/>
      <c r="C107" s="23">
        <f>C18-C21</f>
        <v>-209867.641</v>
      </c>
      <c r="D107" s="2">
        <f>SUM(D104:D106)</f>
        <v>108341.04000000001</v>
      </c>
    </row>
    <row r="109" spans="1:3" ht="12.75">
      <c r="A109" s="17" t="s">
        <v>32</v>
      </c>
      <c r="C109" s="18" t="s">
        <v>33</v>
      </c>
    </row>
    <row r="111" ht="12.75">
      <c r="A111" s="1" t="s">
        <v>21</v>
      </c>
    </row>
    <row r="112" spans="1:3" ht="12.75">
      <c r="A112" s="1" t="s">
        <v>22</v>
      </c>
      <c r="C112" t="s">
        <v>34</v>
      </c>
    </row>
    <row r="113" ht="12.75">
      <c r="C113" t="s">
        <v>23</v>
      </c>
    </row>
    <row r="116" ht="12.75">
      <c r="C116" t="s">
        <v>24</v>
      </c>
    </row>
    <row r="118" ht="12.75">
      <c r="A118" s="1" t="s">
        <v>160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2014-03-12T11:19:00Z</cp:lastPrinted>
  <dcterms:created xsi:type="dcterms:W3CDTF">1996-10-08T23:32:33Z</dcterms:created>
  <dcterms:modified xsi:type="dcterms:W3CDTF">2014-03-12T13:55:06Z</dcterms:modified>
  <cp:category/>
  <cp:version/>
  <cp:contentType/>
  <cp:contentStatus/>
</cp:coreProperties>
</file>