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<sst xmlns="http://schemas.openxmlformats.org/spreadsheetml/2006/main" count="102" uniqueCount="80">
  <si>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</si>
  <si>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</si>
  <si>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</si>
  <si>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</si>
  <si>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</si>
  <si>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</si>
  <si>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</si>
  <si>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</si>
  <si>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</si>
  <si>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</si>
  <si>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</si>
  <si>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</si>
  <si>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</si>
  <si>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</si>
  <si>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налог 1%</t>
  </si>
  <si>
    <t>2012 г.</t>
  </si>
  <si>
    <t>Водников,45</t>
  </si>
  <si>
    <t>за 2012год (июль - декабрь)</t>
  </si>
  <si>
    <t xml:space="preserve">Профилактика </t>
  </si>
  <si>
    <t>Выход электрика</t>
  </si>
  <si>
    <t>электроэнергия мест общего пользования</t>
  </si>
  <si>
    <t>Дворник (ноябрь-декабрь)</t>
  </si>
  <si>
    <t>АВС (вывоз мусора, аренда контейнеров)</t>
  </si>
  <si>
    <t>ПФР</t>
  </si>
  <si>
    <t>11.09.</t>
  </si>
  <si>
    <t>электромонтажные работы (ИП Бабкин)</t>
  </si>
  <si>
    <t>20.09.</t>
  </si>
  <si>
    <t>ключ ручного воздухоотводчика</t>
  </si>
  <si>
    <t>02.10.</t>
  </si>
  <si>
    <t>сантехник (запуск системы гор. водоснабжения, настройка регуляторов,остановка сист гор.водосн.-снятие и установка полотенцесушителя кв.30)</t>
  </si>
  <si>
    <t>05.10.</t>
  </si>
  <si>
    <t>навес,фанера,штапик,эмаль,кисть,шайба,гвоздь</t>
  </si>
  <si>
    <t>06.10.</t>
  </si>
  <si>
    <t>Изготовление и установка досок объявлений</t>
  </si>
  <si>
    <t>13.10.</t>
  </si>
  <si>
    <t>сантехник (устранение течи полотенцесушителя кв.36,43)</t>
  </si>
  <si>
    <t>17.10.</t>
  </si>
  <si>
    <t>ИП Иконникова сантех мат-лы (кран шар, трос сантехн)</t>
  </si>
  <si>
    <t>19.10.</t>
  </si>
  <si>
    <t>сантехник (устранение течи канализации кв.4)</t>
  </si>
  <si>
    <t>сантехник (устранение течи полотенцесушителя)</t>
  </si>
  <si>
    <t>25.10.</t>
  </si>
  <si>
    <t>ИП Иконникова сантех мат-лы (водосчетчик д/гор .воды) 443=00; муфта 176=00</t>
  </si>
  <si>
    <t>31.10.</t>
  </si>
  <si>
    <t>Замена эл ламп в светильниках</t>
  </si>
  <si>
    <t>черенок д/лопаты, лопата</t>
  </si>
  <si>
    <t>эл лампочки</t>
  </si>
  <si>
    <t>02.11.</t>
  </si>
  <si>
    <t>ИП Иконникова (сан тех материалы)</t>
  </si>
  <si>
    <t>мешки д/мусора, ведро, лопата</t>
  </si>
  <si>
    <t>03.11.</t>
  </si>
  <si>
    <t>полотенцесушитель</t>
  </si>
  <si>
    <t>сантехник (замена корректора регулятора)</t>
  </si>
  <si>
    <t>сантехник (устранение течи полотенцесушителя-замена разъемных гаек; замена полотенцесушителя кв.32)</t>
  </si>
  <si>
    <t>15.11.</t>
  </si>
  <si>
    <t>Перчатки</t>
  </si>
  <si>
    <t>ИП Копосов (труба м/п)</t>
  </si>
  <si>
    <t>22.11.</t>
  </si>
  <si>
    <t>Водоканал (промывка колодцев)</t>
  </si>
  <si>
    <t>24.11.</t>
  </si>
  <si>
    <t>сантехник (промывка канализ машиной Водоканала, вскрытие колодцев)</t>
  </si>
  <si>
    <t>30.11.</t>
  </si>
  <si>
    <t>перчатки</t>
  </si>
  <si>
    <t>электрик (ремонт светильников, замена эл ламп)</t>
  </si>
  <si>
    <t>03.12.</t>
  </si>
  <si>
    <t>ИП Копосов сантех мат-лы  (прокл паронит Ду25) перчатки ХБ)</t>
  </si>
  <si>
    <t>РСУ (вскрытие полов в кор, настил полов)</t>
  </si>
  <si>
    <t>07.12.</t>
  </si>
  <si>
    <t>сантехник (обследование,выявление причины замерз стояк обратки)</t>
  </si>
  <si>
    <t>сантехник (снятие терморегулятора ГВС,выполнение работ по корректировке температуры ГВС и ОТ)</t>
  </si>
  <si>
    <t>сантехник (выезд, осмотр кв.12)</t>
  </si>
  <si>
    <t>08.12.</t>
  </si>
  <si>
    <t>веник</t>
  </si>
  <si>
    <t>19.12.</t>
  </si>
  <si>
    <t>плотник (ремонт дверей, замена звонков) 1167=89; материалы 398=00</t>
  </si>
  <si>
    <t>26.12.</t>
  </si>
  <si>
    <t>сантехник (регулировка стояков)</t>
  </si>
  <si>
    <t>29.12.</t>
  </si>
  <si>
    <t>РСУ (устранения неисправности освещения)</t>
  </si>
  <si>
    <t>лампа 88=00; изготовление ключа 100=00; лампа накаливания 34=50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</si>
</sst>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9" fontId="0" fillId="0" borderId="0" xfId="0" applyNumberFormat="1" applyFont="1" applyAlignment="1">
      <alignment/>
    </xf>
    <xf numFmtId="0" fontId="0" fillId="0" borderId="14" xfId="0" applyFont="1" applyBorder="1" applyAlignment="1">
      <alignment wrapText="1"/>
    </xf>
    <xf numFmtId="164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 vertical="center"/>
    </xf>
    <xf numFmtId="0" fontId="0" fillId="34" borderId="14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14" fontId="0" fillId="0" borderId="14" xfId="0" applyNumberFormat="1" applyFont="1" applyBorder="1" applyAlignment="1">
      <alignment/>
    </xf>
    <xf numFmtId="0" fontId="0" fillId="7" borderId="14" xfId="0" applyFont="1" applyFill="1" applyBorder="1" applyAlignment="1">
      <alignment/>
    </xf>
    <xf numFmtId="2" fontId="0" fillId="7" borderId="14" xfId="0" applyNumberFormat="1" applyFont="1" applyFill="1" applyBorder="1" applyAlignment="1">
      <alignment/>
    </xf>
    <xf numFmtId="0" fontId="0" fillId="0" borderId="12" xfId="0" applyFont="1" applyBorder="1" applyAlignment="1">
      <alignment wrapText="1"/>
    </xf>
    <xf numFmtId="2" fontId="0" fillId="0" borderId="12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49">
      <selection activeCell="A1" sqref="A1:K57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2:11" ht="15.75">
      <c r="B2" s="1" t="s">
        <v>0</v>
      </c>
      <c r="C2" s="2"/>
      <c r="D2" s="2"/>
      <c r="E2" s="2"/>
      <c r="F2" s="2"/>
      <c r="G2" s="2"/>
      <c r="H2" s="3"/>
      <c r="K2" s="15">
        <v>0.77</v>
      </c>
    </row>
    <row r="3" spans="1:11" ht="18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3:11" ht="15.75">
      <c r="C4" s="20" t="s">
        <v>17</v>
      </c>
      <c r="D4" s="20"/>
      <c r="E4" s="20"/>
      <c r="F4" s="20"/>
      <c r="G4" s="20"/>
      <c r="H4" s="20"/>
      <c r="I4" s="20"/>
      <c r="J4" s="13">
        <v>0</v>
      </c>
      <c r="K4" s="13">
        <v>0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4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15</v>
      </c>
      <c r="C7" s="9"/>
      <c r="D7" s="21">
        <v>36114.98</v>
      </c>
      <c r="E7" s="21">
        <v>62066.26</v>
      </c>
      <c r="F7" s="21">
        <f>D7*0.77</f>
        <v>27808.534600000003</v>
      </c>
      <c r="G7" s="22">
        <f>E7*0.77</f>
        <v>47791.020200000006</v>
      </c>
      <c r="H7" s="21">
        <f>H54</f>
        <v>36077.36699999999</v>
      </c>
      <c r="I7" s="21">
        <f>I54</f>
        <v>41754.719000000005</v>
      </c>
      <c r="J7" s="21">
        <f>F7-H7</f>
        <v>-8268.832399999988</v>
      </c>
      <c r="K7" s="21">
        <f>G7-I7</f>
        <v>6036.301200000002</v>
      </c>
    </row>
    <row r="8" spans="1:11" ht="12.75">
      <c r="A8" s="10"/>
      <c r="B8" s="10"/>
      <c r="C8" s="11" t="s">
        <v>11</v>
      </c>
      <c r="D8" s="10"/>
      <c r="E8" s="10"/>
      <c r="F8" s="23"/>
      <c r="G8" s="23"/>
      <c r="H8" s="24">
        <f>D7*15/100</f>
        <v>5417.247</v>
      </c>
      <c r="I8" s="24">
        <f>E7*15/100</f>
        <v>9309.939</v>
      </c>
      <c r="J8" s="10"/>
      <c r="K8" s="10"/>
    </row>
    <row r="9" spans="1:11" ht="12.75">
      <c r="A9" s="8"/>
      <c r="B9" s="8">
        <v>1000</v>
      </c>
      <c r="C9" s="8" t="s">
        <v>12</v>
      </c>
      <c r="D9" s="8"/>
      <c r="E9" s="8"/>
      <c r="F9" s="8"/>
      <c r="G9" s="8"/>
      <c r="H9" s="25">
        <v>6000</v>
      </c>
      <c r="I9" s="25"/>
      <c r="J9" s="8"/>
      <c r="K9" s="8"/>
    </row>
    <row r="10" spans="1:11" ht="12.75">
      <c r="A10" s="8"/>
      <c r="B10" s="8"/>
      <c r="C10" s="8" t="s">
        <v>18</v>
      </c>
      <c r="D10" s="8"/>
      <c r="E10" s="8"/>
      <c r="F10" s="8"/>
      <c r="G10" s="8"/>
      <c r="H10" s="25"/>
      <c r="I10" s="25"/>
      <c r="J10" s="8"/>
      <c r="K10" s="8"/>
    </row>
    <row r="11" spans="1:11" ht="12.75">
      <c r="A11" s="8"/>
      <c r="B11" s="8"/>
      <c r="C11" s="8" t="s">
        <v>19</v>
      </c>
      <c r="D11" s="8"/>
      <c r="E11" s="8"/>
      <c r="F11" s="8"/>
      <c r="G11" s="8"/>
      <c r="H11" s="25">
        <v>150</v>
      </c>
      <c r="I11" s="25"/>
      <c r="J11" s="8"/>
      <c r="K11" s="8"/>
    </row>
    <row r="12" spans="1:11" ht="12.75">
      <c r="A12" s="8"/>
      <c r="B12" s="26"/>
      <c r="C12" s="27" t="s">
        <v>20</v>
      </c>
      <c r="D12" s="27"/>
      <c r="E12" s="27"/>
      <c r="F12" s="27"/>
      <c r="G12" s="27"/>
      <c r="H12" s="28">
        <v>57.29</v>
      </c>
      <c r="I12" s="25"/>
      <c r="J12" s="8"/>
      <c r="K12" s="8"/>
    </row>
    <row r="13" spans="1:11" ht="12.75">
      <c r="A13" s="8"/>
      <c r="B13" s="26"/>
      <c r="C13" s="8" t="s">
        <v>21</v>
      </c>
      <c r="D13" s="8"/>
      <c r="E13" s="8"/>
      <c r="F13" s="8"/>
      <c r="G13" s="8"/>
      <c r="H13" s="25">
        <v>11978.4</v>
      </c>
      <c r="I13" s="25"/>
      <c r="J13" s="8"/>
      <c r="K13" s="8"/>
    </row>
    <row r="14" spans="1:11" ht="12.75">
      <c r="A14" s="8"/>
      <c r="B14" s="26"/>
      <c r="C14" s="8" t="s">
        <v>22</v>
      </c>
      <c r="D14" s="8"/>
      <c r="E14" s="8"/>
      <c r="F14" s="8"/>
      <c r="G14" s="8"/>
      <c r="H14" s="25">
        <v>5149.5</v>
      </c>
      <c r="I14" s="25"/>
      <c r="J14" s="8"/>
      <c r="K14" s="8"/>
    </row>
    <row r="15" spans="1:11" ht="12.75">
      <c r="A15" s="8"/>
      <c r="B15" s="26"/>
      <c r="C15" s="29" t="s">
        <v>23</v>
      </c>
      <c r="D15" s="8"/>
      <c r="E15" s="6"/>
      <c r="F15" s="8"/>
      <c r="G15" s="6"/>
      <c r="H15" s="25">
        <v>1000</v>
      </c>
      <c r="I15" s="25"/>
      <c r="J15" s="8"/>
      <c r="K15" s="8"/>
    </row>
    <row r="16" spans="1:11" ht="12.75">
      <c r="A16" s="8"/>
      <c r="B16" s="26" t="s">
        <v>24</v>
      </c>
      <c r="C16" s="29" t="s">
        <v>25</v>
      </c>
      <c r="D16" s="8"/>
      <c r="E16" s="8"/>
      <c r="F16" s="8"/>
      <c r="G16" s="8"/>
      <c r="H16" s="25"/>
      <c r="I16" s="25">
        <v>950</v>
      </c>
      <c r="J16" s="8"/>
      <c r="K16" s="8"/>
    </row>
    <row r="17" spans="1:11" ht="12.75">
      <c r="A17" s="8"/>
      <c r="B17" s="26" t="s">
        <v>26</v>
      </c>
      <c r="C17" s="16" t="s">
        <v>27</v>
      </c>
      <c r="D17" s="8"/>
      <c r="E17" s="8"/>
      <c r="F17" s="8"/>
      <c r="G17" s="8"/>
      <c r="H17" s="25"/>
      <c r="I17" s="25">
        <v>100</v>
      </c>
      <c r="J17" s="8"/>
      <c r="K17" s="8"/>
    </row>
    <row r="18" spans="1:11" ht="51">
      <c r="A18" s="8"/>
      <c r="B18" s="26" t="s">
        <v>28</v>
      </c>
      <c r="C18" s="16" t="s">
        <v>29</v>
      </c>
      <c r="D18" s="8"/>
      <c r="E18" s="8"/>
      <c r="F18" s="8"/>
      <c r="G18" s="8"/>
      <c r="H18" s="25"/>
      <c r="I18" s="25">
        <v>4087.63</v>
      </c>
      <c r="J18" s="8"/>
      <c r="K18" s="8"/>
    </row>
    <row r="19" spans="1:11" ht="25.5">
      <c r="A19" s="8"/>
      <c r="B19" s="17" t="s">
        <v>30</v>
      </c>
      <c r="C19" s="29" t="s">
        <v>31</v>
      </c>
      <c r="D19" s="8"/>
      <c r="E19" s="6"/>
      <c r="F19" s="8"/>
      <c r="G19" s="6"/>
      <c r="H19" s="25"/>
      <c r="I19" s="30">
        <v>1158.8</v>
      </c>
      <c r="J19" s="8"/>
      <c r="K19" s="6"/>
    </row>
    <row r="20" spans="1:11" ht="12.75">
      <c r="A20" s="8"/>
      <c r="B20" s="17" t="s">
        <v>32</v>
      </c>
      <c r="C20" s="29" t="s">
        <v>33</v>
      </c>
      <c r="D20" s="8"/>
      <c r="E20" s="6"/>
      <c r="F20" s="8"/>
      <c r="G20" s="6"/>
      <c r="H20" s="25"/>
      <c r="I20" s="30">
        <v>3114.38</v>
      </c>
      <c r="J20" s="8"/>
      <c r="K20" s="6"/>
    </row>
    <row r="21" spans="1:11" ht="12.75" customHeight="1">
      <c r="A21" s="8"/>
      <c r="B21" s="17" t="s">
        <v>34</v>
      </c>
      <c r="C21" s="29" t="s">
        <v>35</v>
      </c>
      <c r="D21" s="8"/>
      <c r="E21" s="6"/>
      <c r="F21" s="8"/>
      <c r="G21" s="6"/>
      <c r="H21" s="25"/>
      <c r="I21" s="30">
        <v>1167.9</v>
      </c>
      <c r="J21" s="8"/>
      <c r="K21" s="6"/>
    </row>
    <row r="22" spans="1:11" ht="25.5">
      <c r="A22" s="8"/>
      <c r="B22" s="17" t="s">
        <v>36</v>
      </c>
      <c r="C22" s="29" t="s">
        <v>37</v>
      </c>
      <c r="D22" s="8"/>
      <c r="E22" s="6"/>
      <c r="F22" s="8"/>
      <c r="G22" s="6"/>
      <c r="H22" s="25"/>
      <c r="I22" s="30">
        <v>410</v>
      </c>
      <c r="J22" s="8"/>
      <c r="K22" s="6"/>
    </row>
    <row r="23" spans="1:11" ht="12.75">
      <c r="A23" s="8"/>
      <c r="B23" s="17" t="s">
        <v>38</v>
      </c>
      <c r="C23" s="29" t="s">
        <v>39</v>
      </c>
      <c r="D23" s="8"/>
      <c r="E23" s="6"/>
      <c r="F23" s="8"/>
      <c r="G23" s="6"/>
      <c r="H23" s="25"/>
      <c r="I23" s="30">
        <v>778.6</v>
      </c>
      <c r="J23" s="8"/>
      <c r="K23" s="6"/>
    </row>
    <row r="24" spans="1:11" ht="25.5">
      <c r="A24" s="8"/>
      <c r="B24" s="17" t="s">
        <v>38</v>
      </c>
      <c r="C24" s="29" t="s">
        <v>40</v>
      </c>
      <c r="D24" s="8"/>
      <c r="E24" s="6"/>
      <c r="F24" s="8"/>
      <c r="G24" s="6"/>
      <c r="H24" s="25"/>
      <c r="I24" s="30">
        <v>389.3</v>
      </c>
      <c r="J24" s="8"/>
      <c r="K24" s="6"/>
    </row>
    <row r="25" spans="1:11" ht="25.5">
      <c r="A25" s="8"/>
      <c r="B25" s="17" t="s">
        <v>41</v>
      </c>
      <c r="C25" s="29" t="s">
        <v>42</v>
      </c>
      <c r="D25" s="8"/>
      <c r="E25" s="6"/>
      <c r="F25" s="8"/>
      <c r="G25" s="6"/>
      <c r="H25" s="25"/>
      <c r="I25" s="30">
        <v>619</v>
      </c>
      <c r="J25" s="8"/>
      <c r="K25" s="6"/>
    </row>
    <row r="26" spans="1:11" ht="12.75">
      <c r="A26" s="8"/>
      <c r="B26" s="17" t="s">
        <v>43</v>
      </c>
      <c r="C26" s="29" t="s">
        <v>44</v>
      </c>
      <c r="D26" s="8"/>
      <c r="E26" s="6"/>
      <c r="F26" s="8"/>
      <c r="G26" s="6"/>
      <c r="H26" s="25">
        <v>240</v>
      </c>
      <c r="I26" s="30"/>
      <c r="J26" s="8"/>
      <c r="K26" s="6"/>
    </row>
    <row r="27" spans="1:11" ht="12.75">
      <c r="A27" s="8"/>
      <c r="B27" s="17" t="s">
        <v>43</v>
      </c>
      <c r="C27" s="29" t="s">
        <v>25</v>
      </c>
      <c r="D27" s="8"/>
      <c r="E27" s="6"/>
      <c r="F27" s="8"/>
      <c r="G27" s="6"/>
      <c r="H27" s="25"/>
      <c r="I27" s="30">
        <v>1900</v>
      </c>
      <c r="J27" s="8"/>
      <c r="K27" s="6"/>
    </row>
    <row r="28" spans="1:11" ht="12.75">
      <c r="A28" s="8"/>
      <c r="B28" s="17" t="s">
        <v>43</v>
      </c>
      <c r="C28" s="29" t="s">
        <v>45</v>
      </c>
      <c r="D28" s="8"/>
      <c r="E28" s="6"/>
      <c r="F28" s="8"/>
      <c r="G28" s="6"/>
      <c r="H28" s="25">
        <v>430</v>
      </c>
      <c r="I28" s="30"/>
      <c r="J28" s="8"/>
      <c r="K28" s="6"/>
    </row>
    <row r="29" spans="1:11" ht="12.75">
      <c r="A29" s="8"/>
      <c r="B29" s="17" t="s">
        <v>43</v>
      </c>
      <c r="C29" s="29" t="s">
        <v>46</v>
      </c>
      <c r="D29" s="8"/>
      <c r="E29" s="6"/>
      <c r="F29" s="8"/>
      <c r="G29" s="6"/>
      <c r="H29" s="25">
        <v>142.8</v>
      </c>
      <c r="I29" s="30"/>
      <c r="J29" s="8"/>
      <c r="K29" s="6"/>
    </row>
    <row r="30" spans="1:11" ht="12.75">
      <c r="A30" s="8"/>
      <c r="B30" s="17" t="s">
        <v>47</v>
      </c>
      <c r="C30" s="29" t="s">
        <v>48</v>
      </c>
      <c r="D30" s="8"/>
      <c r="E30" s="6"/>
      <c r="F30" s="8"/>
      <c r="G30" s="6"/>
      <c r="H30" s="25"/>
      <c r="I30" s="30">
        <v>1061</v>
      </c>
      <c r="J30" s="8"/>
      <c r="K30" s="6"/>
    </row>
    <row r="31" spans="1:11" ht="12.75">
      <c r="A31" s="8"/>
      <c r="B31" s="17"/>
      <c r="C31" s="29" t="s">
        <v>49</v>
      </c>
      <c r="D31" s="8"/>
      <c r="E31" s="6"/>
      <c r="F31" s="8"/>
      <c r="G31" s="6"/>
      <c r="H31" s="25">
        <v>488</v>
      </c>
      <c r="I31" s="30"/>
      <c r="J31" s="8"/>
      <c r="K31" s="6"/>
    </row>
    <row r="32" spans="1:11" ht="12.75">
      <c r="A32" s="8"/>
      <c r="B32" s="17" t="s">
        <v>50</v>
      </c>
      <c r="C32" s="29" t="s">
        <v>51</v>
      </c>
      <c r="D32" s="8"/>
      <c r="E32" s="6"/>
      <c r="F32" s="8"/>
      <c r="G32" s="6"/>
      <c r="H32" s="25"/>
      <c r="I32" s="30">
        <v>1320</v>
      </c>
      <c r="J32" s="8"/>
      <c r="K32" s="6"/>
    </row>
    <row r="33" spans="1:11" ht="12.75">
      <c r="A33" s="8"/>
      <c r="B33" s="17" t="s">
        <v>50</v>
      </c>
      <c r="C33" s="29" t="s">
        <v>52</v>
      </c>
      <c r="D33" s="8"/>
      <c r="E33" s="6"/>
      <c r="F33" s="8"/>
      <c r="G33" s="6"/>
      <c r="H33" s="25"/>
      <c r="I33" s="30">
        <v>583.95</v>
      </c>
      <c r="J33" s="8"/>
      <c r="K33" s="6"/>
    </row>
    <row r="34" spans="1:11" ht="38.25">
      <c r="A34" s="8"/>
      <c r="B34" s="17" t="s">
        <v>50</v>
      </c>
      <c r="C34" s="29" t="s">
        <v>53</v>
      </c>
      <c r="D34" s="8"/>
      <c r="E34" s="6"/>
      <c r="F34" s="8"/>
      <c r="G34" s="6"/>
      <c r="H34" s="25"/>
      <c r="I34" s="30">
        <v>1362.55</v>
      </c>
      <c r="J34" s="8"/>
      <c r="K34" s="6"/>
    </row>
    <row r="35" spans="1:11" ht="12.75">
      <c r="A35" s="8"/>
      <c r="B35" s="17" t="s">
        <v>54</v>
      </c>
      <c r="C35" s="29" t="s">
        <v>55</v>
      </c>
      <c r="D35" s="8"/>
      <c r="E35" s="6"/>
      <c r="F35" s="8"/>
      <c r="G35" s="6"/>
      <c r="H35" s="25">
        <v>100</v>
      </c>
      <c r="I35" s="30"/>
      <c r="J35" s="8"/>
      <c r="K35" s="6"/>
    </row>
    <row r="36" spans="1:11" ht="12.75">
      <c r="A36" s="8"/>
      <c r="B36" s="17" t="s">
        <v>54</v>
      </c>
      <c r="C36" s="29" t="s">
        <v>56</v>
      </c>
      <c r="D36" s="8"/>
      <c r="E36" s="6"/>
      <c r="F36" s="8"/>
      <c r="G36" s="6"/>
      <c r="H36" s="25"/>
      <c r="I36" s="30">
        <v>645</v>
      </c>
      <c r="J36" s="8"/>
      <c r="K36" s="6"/>
    </row>
    <row r="37" spans="1:11" ht="12.75">
      <c r="A37" s="8"/>
      <c r="B37" s="17" t="s">
        <v>57</v>
      </c>
      <c r="C37" s="29" t="s">
        <v>58</v>
      </c>
      <c r="D37" s="8"/>
      <c r="E37" s="6"/>
      <c r="F37" s="8"/>
      <c r="G37" s="6"/>
      <c r="H37" s="25">
        <v>1920</v>
      </c>
      <c r="I37" s="30"/>
      <c r="J37" s="8"/>
      <c r="K37" s="6"/>
    </row>
    <row r="38" spans="1:11" ht="25.5">
      <c r="A38" s="8"/>
      <c r="B38" s="17" t="s">
        <v>59</v>
      </c>
      <c r="C38" s="29" t="s">
        <v>60</v>
      </c>
      <c r="D38" s="8"/>
      <c r="E38" s="6"/>
      <c r="F38" s="8"/>
      <c r="G38" s="6"/>
      <c r="H38" s="25"/>
      <c r="I38" s="30">
        <v>2725.09</v>
      </c>
      <c r="J38" s="8"/>
      <c r="K38" s="6"/>
    </row>
    <row r="39" spans="1:11" ht="12.75">
      <c r="A39" s="8"/>
      <c r="B39" s="17" t="s">
        <v>61</v>
      </c>
      <c r="C39" s="29" t="s">
        <v>62</v>
      </c>
      <c r="D39" s="8"/>
      <c r="E39" s="6"/>
      <c r="F39" s="8"/>
      <c r="G39" s="6"/>
      <c r="H39" s="25">
        <v>40</v>
      </c>
      <c r="I39" s="30"/>
      <c r="J39" s="8"/>
      <c r="K39" s="6"/>
    </row>
    <row r="40" spans="1:11" ht="12.75">
      <c r="A40" s="8"/>
      <c r="B40" s="17" t="s">
        <v>61</v>
      </c>
      <c r="C40" s="29" t="s">
        <v>25</v>
      </c>
      <c r="D40" s="8"/>
      <c r="E40" s="6"/>
      <c r="F40" s="8"/>
      <c r="G40" s="6"/>
      <c r="H40" s="25"/>
      <c r="I40" s="30">
        <v>1900</v>
      </c>
      <c r="J40" s="8"/>
      <c r="K40" s="6"/>
    </row>
    <row r="41" spans="1:11" ht="25.5">
      <c r="A41" s="8"/>
      <c r="B41" s="17" t="s">
        <v>61</v>
      </c>
      <c r="C41" s="29" t="s">
        <v>63</v>
      </c>
      <c r="D41" s="8"/>
      <c r="E41" s="6"/>
      <c r="F41" s="8"/>
      <c r="G41" s="6"/>
      <c r="H41" s="25"/>
      <c r="I41" s="30">
        <v>320</v>
      </c>
      <c r="J41" s="8"/>
      <c r="K41" s="6"/>
    </row>
    <row r="42" spans="1:11" ht="12.75">
      <c r="A42" s="8"/>
      <c r="B42" s="17" t="s">
        <v>64</v>
      </c>
      <c r="C42" s="29" t="s">
        <v>25</v>
      </c>
      <c r="D42" s="8"/>
      <c r="E42" s="6"/>
      <c r="F42" s="8"/>
      <c r="G42" s="6"/>
      <c r="H42" s="25"/>
      <c r="I42" s="30">
        <v>1900</v>
      </c>
      <c r="J42" s="8"/>
      <c r="K42" s="6"/>
    </row>
    <row r="43" spans="1:11" ht="25.5">
      <c r="A43" s="8"/>
      <c r="B43" s="17" t="s">
        <v>64</v>
      </c>
      <c r="C43" s="29" t="s">
        <v>65</v>
      </c>
      <c r="D43" s="8"/>
      <c r="E43" s="6"/>
      <c r="F43" s="8"/>
      <c r="G43" s="6"/>
      <c r="H43" s="25"/>
      <c r="I43" s="30">
        <v>96</v>
      </c>
      <c r="J43" s="8"/>
      <c r="K43" s="6"/>
    </row>
    <row r="44" spans="1:11" ht="12.75">
      <c r="A44" s="8"/>
      <c r="B44" s="17" t="s">
        <v>64</v>
      </c>
      <c r="C44" s="29" t="s">
        <v>66</v>
      </c>
      <c r="D44" s="8"/>
      <c r="E44" s="6"/>
      <c r="F44" s="8"/>
      <c r="G44" s="6"/>
      <c r="H44" s="25"/>
      <c r="I44" s="30">
        <v>1560</v>
      </c>
      <c r="J44" s="8"/>
      <c r="K44" s="6"/>
    </row>
    <row r="45" spans="1:11" ht="25.5">
      <c r="A45" s="8"/>
      <c r="B45" s="17" t="s">
        <v>67</v>
      </c>
      <c r="C45" s="29" t="s">
        <v>68</v>
      </c>
      <c r="D45" s="8"/>
      <c r="E45" s="6"/>
      <c r="F45" s="8"/>
      <c r="G45" s="6"/>
      <c r="H45" s="25"/>
      <c r="I45" s="30">
        <v>389.3</v>
      </c>
      <c r="J45" s="8"/>
      <c r="K45" s="6"/>
    </row>
    <row r="46" spans="1:11" ht="38.25">
      <c r="A46" s="8"/>
      <c r="B46" s="17" t="s">
        <v>67</v>
      </c>
      <c r="C46" s="29" t="s">
        <v>69</v>
      </c>
      <c r="D46" s="8"/>
      <c r="E46" s="6"/>
      <c r="F46" s="8"/>
      <c r="G46" s="6"/>
      <c r="H46" s="25"/>
      <c r="I46" s="30">
        <v>1557.19</v>
      </c>
      <c r="J46" s="8"/>
      <c r="K46" s="6"/>
    </row>
    <row r="47" spans="1:11" ht="12.75">
      <c r="A47" s="8"/>
      <c r="B47" s="17" t="s">
        <v>67</v>
      </c>
      <c r="C47" s="29" t="s">
        <v>70</v>
      </c>
      <c r="D47" s="8"/>
      <c r="E47" s="6"/>
      <c r="F47" s="8"/>
      <c r="G47" s="6"/>
      <c r="H47" s="25"/>
      <c r="I47" s="30">
        <v>194.65</v>
      </c>
      <c r="J47" s="8"/>
      <c r="K47" s="6"/>
    </row>
    <row r="48" spans="1:11" ht="12.75">
      <c r="A48" s="8"/>
      <c r="B48" s="17" t="s">
        <v>71</v>
      </c>
      <c r="C48" s="29" t="s">
        <v>72</v>
      </c>
      <c r="D48" s="8"/>
      <c r="E48" s="6"/>
      <c r="F48" s="8"/>
      <c r="G48" s="6"/>
      <c r="H48" s="25">
        <v>120</v>
      </c>
      <c r="I48" s="30"/>
      <c r="J48" s="8"/>
      <c r="K48" s="6"/>
    </row>
    <row r="49" spans="1:11" ht="25.5">
      <c r="A49" s="8"/>
      <c r="B49" s="17" t="s">
        <v>73</v>
      </c>
      <c r="C49" s="29" t="s">
        <v>74</v>
      </c>
      <c r="D49" s="8"/>
      <c r="E49" s="6"/>
      <c r="F49" s="8"/>
      <c r="G49" s="6"/>
      <c r="H49" s="25"/>
      <c r="I49" s="30">
        <v>1565.89</v>
      </c>
      <c r="J49" s="8"/>
      <c r="K49" s="6"/>
    </row>
    <row r="50" spans="1:11" ht="12.75">
      <c r="A50" s="8"/>
      <c r="B50" s="17" t="s">
        <v>75</v>
      </c>
      <c r="C50" s="29" t="s">
        <v>76</v>
      </c>
      <c r="D50" s="8"/>
      <c r="E50" s="6"/>
      <c r="F50" s="8"/>
      <c r="G50" s="6"/>
      <c r="H50" s="25"/>
      <c r="I50" s="30">
        <v>389.3</v>
      </c>
      <c r="J50" s="8"/>
      <c r="K50" s="6"/>
    </row>
    <row r="51" spans="1:11" ht="12.75">
      <c r="A51" s="8"/>
      <c r="B51" s="17" t="s">
        <v>77</v>
      </c>
      <c r="C51" s="29" t="s">
        <v>78</v>
      </c>
      <c r="D51" s="8"/>
      <c r="E51" s="6"/>
      <c r="F51" s="8"/>
      <c r="G51" s="6"/>
      <c r="H51" s="25"/>
      <c r="I51" s="30">
        <v>199.25</v>
      </c>
      <c r="J51" s="8"/>
      <c r="K51" s="6"/>
    </row>
    <row r="52" spans="1:11" ht="25.5">
      <c r="A52" s="8"/>
      <c r="B52" s="17" t="s">
        <v>77</v>
      </c>
      <c r="C52" s="29" t="s">
        <v>79</v>
      </c>
      <c r="D52" s="8"/>
      <c r="E52" s="6"/>
      <c r="F52" s="8"/>
      <c r="G52" s="6"/>
      <c r="H52" s="25">
        <v>222.5</v>
      </c>
      <c r="I52" s="30"/>
      <c r="J52" s="8"/>
      <c r="K52" s="6"/>
    </row>
    <row r="53" spans="1:11" ht="12.75">
      <c r="A53" s="8"/>
      <c r="B53" s="18"/>
      <c r="C53" s="29" t="s">
        <v>14</v>
      </c>
      <c r="D53" s="8"/>
      <c r="E53" s="6"/>
      <c r="F53" s="8"/>
      <c r="G53" s="6"/>
      <c r="H53" s="25">
        <v>2621.63</v>
      </c>
      <c r="I53" s="30"/>
      <c r="J53" s="8"/>
      <c r="K53" s="6"/>
    </row>
    <row r="54" spans="1:11" ht="12.75">
      <c r="A54" s="12"/>
      <c r="B54" s="12"/>
      <c r="C54" s="12" t="s">
        <v>13</v>
      </c>
      <c r="D54" s="31"/>
      <c r="E54" s="31"/>
      <c r="F54" s="31"/>
      <c r="G54" s="31"/>
      <c r="H54" s="32">
        <f>SUM(H8:H53)</f>
        <v>36077.36699999999</v>
      </c>
      <c r="I54" s="33">
        <f>SUM(I8:I53)</f>
        <v>41754.719000000005</v>
      </c>
      <c r="J54" s="32">
        <f>J7</f>
        <v>-8268.832399999988</v>
      </c>
      <c r="K54" s="32">
        <f>K7</f>
        <v>6036.301200000002</v>
      </c>
    </row>
    <row r="55" spans="4:11" ht="12.75">
      <c r="D55" s="34">
        <f>D7+E7</f>
        <v>98181.24</v>
      </c>
      <c r="E55" s="34"/>
      <c r="F55" s="34">
        <f>F7+G7</f>
        <v>75599.55480000001</v>
      </c>
      <c r="G55" s="34"/>
      <c r="H55" s="34">
        <f>H54+I54</f>
        <v>77832.086</v>
      </c>
      <c r="I55" s="34"/>
      <c r="J55" s="34">
        <f>J54+K54</f>
        <v>-2232.5311999999867</v>
      </c>
      <c r="K55" s="35"/>
    </row>
    <row r="56" spans="10:11" ht="12.75">
      <c r="J56" s="13">
        <f>J4+J54</f>
        <v>-8268.832399999988</v>
      </c>
      <c r="K56" s="13">
        <f>K4+K54</f>
        <v>6036.301200000002</v>
      </c>
    </row>
    <row r="57" spans="10:11" ht="12.75">
      <c r="J57" s="34">
        <f>J56+K56</f>
        <v>-2232.5311999999867</v>
      </c>
      <c r="K57" s="34"/>
    </row>
  </sheetData>
  <sheetProtection/>
  <mergeCells count="8">
    <mergeCell ref="D55:E55"/>
    <mergeCell ref="F55:G55"/>
    <mergeCell ref="H55:I55"/>
    <mergeCell ref="J55:K55"/>
    <mergeCell ref="J57:K57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2013-04-05T06:15:55Z</dcterms:modified>
  <cp:category/>
  <cp:version/>
  <cp:contentType/>
  <cp:contentStatus/>
</cp:coreProperties>
</file>