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<sst xmlns="http://schemas.openxmlformats.org/spreadsheetml/2006/main" count="79" uniqueCount="71">
  <si>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</si>
  <si>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</si>
  <si>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</si>
  <si>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</si>
  <si>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</si>
  <si>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</si>
  <si>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</si>
  <si>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</si>
  <si>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</si>
  <si>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</si>
  <si>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</si>
  <si>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</si>
  <si>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</si>
  <si>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</si>
  <si>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</si>
  <si>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</si>
  <si>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2012г.</t>
  </si>
  <si>
    <t>Профилактика (1,2,3,4 кв)</t>
  </si>
  <si>
    <t>Выход электрика</t>
  </si>
  <si>
    <t>24=00</t>
  </si>
  <si>
    <t>31.07.</t>
  </si>
  <si>
    <t>01.10.</t>
  </si>
  <si>
    <t>Советский, 120</t>
  </si>
  <si>
    <t>за 2012 год (январь - декабрь)</t>
  </si>
  <si>
    <t>Кап ремонт (ремонт дома)</t>
  </si>
  <si>
    <t>350/500</t>
  </si>
  <si>
    <t>эл энергия мест общего пользования</t>
  </si>
  <si>
    <t xml:space="preserve">дворник </t>
  </si>
  <si>
    <t xml:space="preserve">АВС (вывоз мусора) </t>
  </si>
  <si>
    <t>Водоснабжение, водоотведение 2012г.</t>
  </si>
  <si>
    <t>07.03.</t>
  </si>
  <si>
    <t>уборка свесов снега с крыши</t>
  </si>
  <si>
    <t>12.03.</t>
  </si>
  <si>
    <t>замок навесной</t>
  </si>
  <si>
    <t>16.03.</t>
  </si>
  <si>
    <t>установка и запуск элеваторного узла</t>
  </si>
  <si>
    <t>20.03.</t>
  </si>
  <si>
    <t>ООО "Электротехник" (эл монтажные работы)</t>
  </si>
  <si>
    <t>23.03.</t>
  </si>
  <si>
    <t>лампа накаливан 1 шт.</t>
  </si>
  <si>
    <t>24.03.</t>
  </si>
  <si>
    <t>31.03.</t>
  </si>
  <si>
    <t>уборка свесов снега и льда</t>
  </si>
  <si>
    <t>02.05.</t>
  </si>
  <si>
    <t>РСУ (установка снегодержателя)</t>
  </si>
  <si>
    <t>02.03.</t>
  </si>
  <si>
    <t>РСУ (уборка снега, льда с крыши)</t>
  </si>
  <si>
    <t>25.05.</t>
  </si>
  <si>
    <t>сантехник: установка заглушек на элеваторе</t>
  </si>
  <si>
    <t>05.06.</t>
  </si>
  <si>
    <t>сантехник: снятие манометров для проверки, установка кранов для тонометра (работа, материалы)</t>
  </si>
  <si>
    <t>сантехник: обследование сист канализ, чистка тросом (работа, материалы)</t>
  </si>
  <si>
    <t>устранение течи кровли (кв6)</t>
  </si>
  <si>
    <t>03.08.</t>
  </si>
  <si>
    <t>сантехник: установка манометров, термометров</t>
  </si>
  <si>
    <t>17.08.</t>
  </si>
  <si>
    <t>сантехник: промывка, опрессовка, отопления, установка изм. приборов</t>
  </si>
  <si>
    <t>21.08.</t>
  </si>
  <si>
    <t>Работы по пневмогидр пром и опрес сист теплоснабж</t>
  </si>
  <si>
    <t>05.09.</t>
  </si>
  <si>
    <t>профнастил</t>
  </si>
  <si>
    <t>14.09.</t>
  </si>
  <si>
    <t xml:space="preserve">Ремонт жилого дома </t>
  </si>
  <si>
    <t>22.09.</t>
  </si>
  <si>
    <t>сантехник: спуск воздуха, согласно заявкам по квартирам; кран маевского</t>
  </si>
  <si>
    <t>РСУ (замена профиля)</t>
  </si>
  <si>
    <t>РСУ (ремонт кровли)</t>
  </si>
  <si>
    <t>01.11.</t>
  </si>
  <si>
    <t>Кодовый замок 1050=00; РСУ (вставка код замка) 1300=00</t>
  </si>
  <si>
    <t>29.12.</t>
  </si>
  <si>
    <t>лопата пластмасовая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</si>
</sst>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0" fillId="34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34">
      <selection activeCell="A1" sqref="A1:K45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0.92</v>
      </c>
    </row>
    <row r="3" spans="1:11" ht="18">
      <c r="A3" s="28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3:11" ht="15.75">
      <c r="C4" s="29" t="s">
        <v>23</v>
      </c>
      <c r="D4" s="29"/>
      <c r="E4" s="29"/>
      <c r="F4" s="29"/>
      <c r="G4" s="29"/>
      <c r="H4" s="29"/>
      <c r="I4" s="29"/>
      <c r="J4" s="30">
        <v>-2140.39</v>
      </c>
      <c r="K4" s="30">
        <v>19404.1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16">
        <v>18697.47</v>
      </c>
      <c r="E7" s="16">
        <v>31859.41</v>
      </c>
      <c r="F7" s="16">
        <f>D7*0.92</f>
        <v>17201.672400000003</v>
      </c>
      <c r="G7" s="16">
        <f>E7*0.92</f>
        <v>29310.6572</v>
      </c>
      <c r="H7" s="16">
        <f>H42</f>
        <v>27176.8505</v>
      </c>
      <c r="I7" s="16">
        <f>I42</f>
        <v>41569.4115</v>
      </c>
      <c r="J7" s="16">
        <f>F7-H7</f>
        <v>-9975.178099999997</v>
      </c>
      <c r="K7" s="16">
        <f>G7-I7</f>
        <v>-12258.7543</v>
      </c>
    </row>
    <row r="8" spans="1:11" ht="12.75">
      <c r="A8" s="9"/>
      <c r="B8" s="9"/>
      <c r="C8" s="9" t="s">
        <v>24</v>
      </c>
      <c r="D8" s="16"/>
      <c r="E8" s="16">
        <v>70000</v>
      </c>
      <c r="F8" s="16"/>
      <c r="G8" s="16"/>
      <c r="H8" s="16"/>
      <c r="I8" s="16">
        <v>70000</v>
      </c>
      <c r="J8" s="16"/>
      <c r="K8" s="16"/>
    </row>
    <row r="9" spans="1:11" ht="12.75">
      <c r="A9" s="10"/>
      <c r="B9" s="10"/>
      <c r="C9" s="31" t="s">
        <v>11</v>
      </c>
      <c r="D9" s="17"/>
      <c r="E9" s="17"/>
      <c r="F9" s="18"/>
      <c r="G9" s="18"/>
      <c r="H9" s="18">
        <f>D7*15/100</f>
        <v>2804.6205000000004</v>
      </c>
      <c r="I9" s="18">
        <f>E7*15/100</f>
        <v>4778.9115</v>
      </c>
      <c r="J9" s="17"/>
      <c r="K9" s="17"/>
    </row>
    <row r="10" spans="1:11" ht="12.75">
      <c r="A10" s="8"/>
      <c r="B10" s="8" t="s">
        <v>25</v>
      </c>
      <c r="C10" s="32" t="s">
        <v>12</v>
      </c>
      <c r="D10" s="19"/>
      <c r="E10" s="19"/>
      <c r="F10" s="19"/>
      <c r="G10" s="19"/>
      <c r="H10" s="19">
        <v>5100</v>
      </c>
      <c r="I10" s="19"/>
      <c r="J10" s="19"/>
      <c r="K10" s="19"/>
    </row>
    <row r="11" spans="1:11" ht="12.75">
      <c r="A11" s="8"/>
      <c r="B11" s="8" t="s">
        <v>19</v>
      </c>
      <c r="C11" s="32" t="s">
        <v>18</v>
      </c>
      <c r="D11" s="19"/>
      <c r="E11" s="19"/>
      <c r="F11" s="19"/>
      <c r="G11" s="19"/>
      <c r="H11" s="19">
        <v>264</v>
      </c>
      <c r="I11" s="19"/>
      <c r="J11" s="19"/>
      <c r="K11" s="19"/>
    </row>
    <row r="12" spans="1:11" ht="12.75">
      <c r="A12" s="8"/>
      <c r="B12" s="11"/>
      <c r="C12" s="32" t="s">
        <v>14</v>
      </c>
      <c r="D12" s="19"/>
      <c r="E12" s="19"/>
      <c r="F12" s="19"/>
      <c r="G12" s="19"/>
      <c r="H12" s="19"/>
      <c r="I12" s="19"/>
      <c r="J12" s="19"/>
      <c r="K12" s="19"/>
    </row>
    <row r="13" spans="1:11" ht="12.75">
      <c r="A13" s="8"/>
      <c r="B13" s="8"/>
      <c r="C13" s="32" t="s">
        <v>17</v>
      </c>
      <c r="D13" s="19"/>
      <c r="E13" s="19"/>
      <c r="F13" s="19"/>
      <c r="G13" s="19"/>
      <c r="H13" s="19">
        <v>141.24</v>
      </c>
      <c r="I13" s="19"/>
      <c r="J13" s="19"/>
      <c r="K13" s="19"/>
    </row>
    <row r="14" spans="1:11" ht="12.75">
      <c r="A14" s="8"/>
      <c r="B14" s="8"/>
      <c r="C14" s="32" t="s">
        <v>26</v>
      </c>
      <c r="D14" s="19"/>
      <c r="E14" s="19"/>
      <c r="F14" s="19"/>
      <c r="G14" s="19"/>
      <c r="H14" s="19">
        <v>1228.52</v>
      </c>
      <c r="I14" s="19"/>
      <c r="J14" s="19"/>
      <c r="K14" s="19"/>
    </row>
    <row r="15" spans="1:11" ht="12.75">
      <c r="A15" s="8"/>
      <c r="B15" s="8"/>
      <c r="C15" s="32" t="s">
        <v>27</v>
      </c>
      <c r="D15" s="19"/>
      <c r="E15" s="19"/>
      <c r="F15" s="19"/>
      <c r="G15" s="19"/>
      <c r="H15" s="19">
        <v>4791.36</v>
      </c>
      <c r="I15" s="19"/>
      <c r="J15" s="19"/>
      <c r="K15" s="19"/>
    </row>
    <row r="16" spans="1:11" ht="12.75">
      <c r="A16" s="8"/>
      <c r="B16" s="8"/>
      <c r="C16" s="32" t="s">
        <v>28</v>
      </c>
      <c r="D16" s="19"/>
      <c r="E16" s="19"/>
      <c r="F16" s="19"/>
      <c r="G16" s="19"/>
      <c r="H16" s="19">
        <v>4256</v>
      </c>
      <c r="I16" s="19"/>
      <c r="J16" s="19"/>
      <c r="K16" s="19"/>
    </row>
    <row r="17" spans="1:11" ht="12.75">
      <c r="A17" s="8"/>
      <c r="B17" s="8"/>
      <c r="C17" s="32" t="s">
        <v>29</v>
      </c>
      <c r="D17" s="19"/>
      <c r="E17" s="19"/>
      <c r="F17" s="19"/>
      <c r="G17" s="19"/>
      <c r="H17" s="33">
        <v>2749.25</v>
      </c>
      <c r="I17" s="19"/>
      <c r="J17" s="19"/>
      <c r="K17" s="19"/>
    </row>
    <row r="18" spans="1:11" ht="12.75">
      <c r="A18" s="8"/>
      <c r="B18" s="8" t="s">
        <v>30</v>
      </c>
      <c r="C18" s="32" t="s">
        <v>31</v>
      </c>
      <c r="D18" s="19"/>
      <c r="E18" s="19"/>
      <c r="F18" s="19"/>
      <c r="G18" s="19"/>
      <c r="H18" s="19"/>
      <c r="I18" s="19">
        <v>82.35</v>
      </c>
      <c r="J18" s="19"/>
      <c r="K18" s="19"/>
    </row>
    <row r="19" spans="1:11" ht="12.75">
      <c r="A19" s="8"/>
      <c r="B19" s="8" t="s">
        <v>32</v>
      </c>
      <c r="C19" s="32" t="s">
        <v>33</v>
      </c>
      <c r="D19" s="19"/>
      <c r="E19" s="19"/>
      <c r="F19" s="19"/>
      <c r="G19" s="19"/>
      <c r="H19" s="19"/>
      <c r="I19" s="19">
        <v>250</v>
      </c>
      <c r="J19" s="19"/>
      <c r="K19" s="19"/>
    </row>
    <row r="20" spans="1:11" ht="12.75">
      <c r="A20" s="8"/>
      <c r="B20" s="8" t="s">
        <v>34</v>
      </c>
      <c r="C20" s="32" t="s">
        <v>35</v>
      </c>
      <c r="D20" s="19"/>
      <c r="E20" s="19"/>
      <c r="F20" s="19"/>
      <c r="G20" s="19"/>
      <c r="H20" s="19"/>
      <c r="I20" s="19">
        <v>583.95</v>
      </c>
      <c r="J20" s="19"/>
      <c r="K20" s="19"/>
    </row>
    <row r="21" spans="1:11" ht="12.75" customHeight="1">
      <c r="A21" s="8"/>
      <c r="B21" s="8" t="s">
        <v>36</v>
      </c>
      <c r="C21" s="32" t="s">
        <v>37</v>
      </c>
      <c r="D21" s="19"/>
      <c r="E21" s="19"/>
      <c r="F21" s="19"/>
      <c r="G21" s="19"/>
      <c r="H21" s="19"/>
      <c r="I21" s="19">
        <v>4781</v>
      </c>
      <c r="J21" s="19"/>
      <c r="K21" s="19"/>
    </row>
    <row r="22" spans="1:11" ht="12.75">
      <c r="A22" s="8"/>
      <c r="B22" s="8" t="s">
        <v>38</v>
      </c>
      <c r="C22" s="32" t="s">
        <v>39</v>
      </c>
      <c r="D22" s="19"/>
      <c r="E22" s="19"/>
      <c r="F22" s="19"/>
      <c r="G22" s="19"/>
      <c r="H22" s="19">
        <v>71.5</v>
      </c>
      <c r="I22" s="19"/>
      <c r="J22" s="19"/>
      <c r="K22" s="19"/>
    </row>
    <row r="23" spans="1:11" ht="12.75">
      <c r="A23" s="8"/>
      <c r="B23" s="20" t="s">
        <v>40</v>
      </c>
      <c r="C23" s="32" t="s">
        <v>31</v>
      </c>
      <c r="D23" s="19"/>
      <c r="E23" s="19"/>
      <c r="F23" s="19"/>
      <c r="G23" s="19"/>
      <c r="H23" s="19"/>
      <c r="I23" s="19">
        <v>778.6</v>
      </c>
      <c r="J23" s="19"/>
      <c r="K23" s="19"/>
    </row>
    <row r="24" spans="1:11" ht="12.75">
      <c r="A24" s="8"/>
      <c r="B24" s="20" t="s">
        <v>41</v>
      </c>
      <c r="C24" s="32" t="s">
        <v>42</v>
      </c>
      <c r="D24" s="19"/>
      <c r="E24" s="19"/>
      <c r="F24" s="19"/>
      <c r="G24" s="19"/>
      <c r="H24" s="19"/>
      <c r="I24" s="19">
        <v>194.65</v>
      </c>
      <c r="J24" s="19"/>
      <c r="K24" s="19"/>
    </row>
    <row r="25" spans="1:11" ht="12.75">
      <c r="A25" s="8"/>
      <c r="B25" s="20" t="s">
        <v>43</v>
      </c>
      <c r="C25" s="32" t="s">
        <v>44</v>
      </c>
      <c r="D25" s="19"/>
      <c r="E25" s="19"/>
      <c r="F25" s="19"/>
      <c r="G25" s="19"/>
      <c r="H25" s="19"/>
      <c r="I25" s="19">
        <v>1648</v>
      </c>
      <c r="J25" s="19"/>
      <c r="K25" s="19"/>
    </row>
    <row r="26" spans="1:11" ht="12.75">
      <c r="A26" s="8"/>
      <c r="B26" s="20" t="s">
        <v>45</v>
      </c>
      <c r="C26" s="32" t="s">
        <v>46</v>
      </c>
      <c r="D26" s="19"/>
      <c r="E26" s="19"/>
      <c r="F26" s="19"/>
      <c r="G26" s="19"/>
      <c r="H26" s="19"/>
      <c r="I26" s="19">
        <v>2080</v>
      </c>
      <c r="J26" s="19"/>
      <c r="K26" s="19"/>
    </row>
    <row r="27" spans="1:11" ht="12.75">
      <c r="A27" s="8"/>
      <c r="B27" s="20" t="s">
        <v>47</v>
      </c>
      <c r="C27" s="32" t="s">
        <v>48</v>
      </c>
      <c r="D27" s="19"/>
      <c r="E27" s="19"/>
      <c r="F27" s="19"/>
      <c r="G27" s="19"/>
      <c r="H27" s="19"/>
      <c r="I27" s="19">
        <v>214.65</v>
      </c>
      <c r="J27" s="19"/>
      <c r="K27" s="19"/>
    </row>
    <row r="28" spans="1:11" ht="38.25">
      <c r="A28" s="8"/>
      <c r="B28" s="20" t="s">
        <v>49</v>
      </c>
      <c r="C28" s="32" t="s">
        <v>50</v>
      </c>
      <c r="D28" s="19"/>
      <c r="E28" s="19"/>
      <c r="F28" s="19"/>
      <c r="G28" s="19"/>
      <c r="H28" s="19">
        <v>1034.65</v>
      </c>
      <c r="I28" s="19"/>
      <c r="J28" s="19"/>
      <c r="K28" s="19"/>
    </row>
    <row r="29" spans="1:11" ht="25.5">
      <c r="A29" s="8"/>
      <c r="B29" s="34" t="s">
        <v>49</v>
      </c>
      <c r="C29" s="35" t="s">
        <v>51</v>
      </c>
      <c r="D29" s="19"/>
      <c r="E29" s="21"/>
      <c r="F29" s="19"/>
      <c r="G29" s="21"/>
      <c r="H29" s="19"/>
      <c r="I29" s="21">
        <v>1447</v>
      </c>
      <c r="J29" s="19"/>
      <c r="K29" s="21"/>
    </row>
    <row r="30" spans="1:11" ht="12.75">
      <c r="A30" s="8"/>
      <c r="B30" s="34" t="s">
        <v>20</v>
      </c>
      <c r="C30" s="35" t="s">
        <v>52</v>
      </c>
      <c r="D30" s="19"/>
      <c r="E30" s="21"/>
      <c r="F30" s="19"/>
      <c r="G30" s="21"/>
      <c r="H30" s="19"/>
      <c r="I30" s="21">
        <v>520</v>
      </c>
      <c r="J30" s="19"/>
      <c r="K30" s="21"/>
    </row>
    <row r="31" spans="1:11" ht="25.5">
      <c r="A31" s="8"/>
      <c r="B31" s="34" t="s">
        <v>53</v>
      </c>
      <c r="C31" s="35" t="s">
        <v>54</v>
      </c>
      <c r="D31" s="19"/>
      <c r="E31" s="21"/>
      <c r="F31" s="19"/>
      <c r="G31" s="21"/>
      <c r="H31" s="19">
        <v>194.65</v>
      </c>
      <c r="I31" s="21"/>
      <c r="J31" s="19"/>
      <c r="K31" s="21"/>
    </row>
    <row r="32" spans="1:11" ht="25.5">
      <c r="A32" s="8"/>
      <c r="B32" s="34" t="s">
        <v>55</v>
      </c>
      <c r="C32" s="35" t="s">
        <v>56</v>
      </c>
      <c r="D32" s="19"/>
      <c r="E32" s="21"/>
      <c r="F32" s="19"/>
      <c r="G32" s="21"/>
      <c r="H32" s="19">
        <v>389.3</v>
      </c>
      <c r="I32" s="21"/>
      <c r="J32" s="19"/>
      <c r="K32" s="21"/>
    </row>
    <row r="33" spans="1:11" ht="25.5">
      <c r="A33" s="8"/>
      <c r="B33" s="34" t="s">
        <v>57</v>
      </c>
      <c r="C33" s="35" t="s">
        <v>58</v>
      </c>
      <c r="D33" s="19"/>
      <c r="E33" s="21"/>
      <c r="F33" s="19"/>
      <c r="G33" s="21"/>
      <c r="H33" s="19">
        <v>2600</v>
      </c>
      <c r="I33" s="21"/>
      <c r="J33" s="19"/>
      <c r="K33" s="21"/>
    </row>
    <row r="34" spans="1:11" ht="12.75">
      <c r="A34" s="8"/>
      <c r="B34" s="34" t="s">
        <v>59</v>
      </c>
      <c r="C34" s="35" t="s">
        <v>60</v>
      </c>
      <c r="D34" s="19"/>
      <c r="E34" s="21"/>
      <c r="F34" s="19"/>
      <c r="G34" s="21"/>
      <c r="H34" s="19"/>
      <c r="I34" s="21">
        <v>1440</v>
      </c>
      <c r="J34" s="19"/>
      <c r="K34" s="21"/>
    </row>
    <row r="35" spans="1:11" ht="12.75">
      <c r="A35" s="8"/>
      <c r="B35" s="34" t="s">
        <v>61</v>
      </c>
      <c r="C35" s="35" t="s">
        <v>62</v>
      </c>
      <c r="D35" s="19"/>
      <c r="E35" s="21"/>
      <c r="F35" s="19"/>
      <c r="G35" s="21"/>
      <c r="H35" s="19"/>
      <c r="I35" s="21">
        <v>16251</v>
      </c>
      <c r="J35" s="19"/>
      <c r="K35" s="21"/>
    </row>
    <row r="36" spans="1:11" ht="25.5">
      <c r="A36" s="8"/>
      <c r="B36" s="34" t="s">
        <v>63</v>
      </c>
      <c r="C36" s="35" t="s">
        <v>64</v>
      </c>
      <c r="D36" s="19"/>
      <c r="E36" s="21"/>
      <c r="F36" s="19"/>
      <c r="G36" s="21"/>
      <c r="H36" s="19"/>
      <c r="I36" s="21">
        <v>529.3</v>
      </c>
      <c r="J36" s="19"/>
      <c r="K36" s="21"/>
    </row>
    <row r="37" spans="1:11" ht="12.75">
      <c r="A37" s="8"/>
      <c r="B37" s="34" t="s">
        <v>21</v>
      </c>
      <c r="C37" s="35" t="s">
        <v>65</v>
      </c>
      <c r="D37" s="19"/>
      <c r="E37" s="21"/>
      <c r="F37" s="19"/>
      <c r="G37" s="21"/>
      <c r="H37" s="19"/>
      <c r="I37" s="21">
        <v>2080</v>
      </c>
      <c r="J37" s="19"/>
      <c r="K37" s="21"/>
    </row>
    <row r="38" spans="1:11" ht="12.75">
      <c r="A38" s="8"/>
      <c r="B38" s="34" t="s">
        <v>21</v>
      </c>
      <c r="C38" s="35" t="s">
        <v>66</v>
      </c>
      <c r="D38" s="19"/>
      <c r="E38" s="21"/>
      <c r="F38" s="19"/>
      <c r="G38" s="21"/>
      <c r="H38" s="19"/>
      <c r="I38" s="21">
        <v>1560</v>
      </c>
      <c r="J38" s="19"/>
      <c r="K38" s="21"/>
    </row>
    <row r="39" spans="1:11" ht="25.5">
      <c r="A39" s="8"/>
      <c r="B39" s="34" t="s">
        <v>67</v>
      </c>
      <c r="C39" s="35" t="s">
        <v>68</v>
      </c>
      <c r="D39" s="19"/>
      <c r="E39" s="21"/>
      <c r="F39" s="19"/>
      <c r="G39" s="21"/>
      <c r="H39" s="19"/>
      <c r="I39" s="21">
        <v>2350</v>
      </c>
      <c r="J39" s="19"/>
      <c r="K39" s="21"/>
    </row>
    <row r="40" spans="1:11" ht="12.75">
      <c r="A40" s="8"/>
      <c r="B40" s="34" t="s">
        <v>69</v>
      </c>
      <c r="C40" s="35" t="s">
        <v>70</v>
      </c>
      <c r="D40" s="19"/>
      <c r="E40" s="21"/>
      <c r="F40" s="19"/>
      <c r="G40" s="21"/>
      <c r="H40" s="19">
        <v>219</v>
      </c>
      <c r="I40" s="21"/>
      <c r="J40" s="19"/>
      <c r="K40" s="21"/>
    </row>
    <row r="41" spans="1:11" ht="12.75">
      <c r="A41" s="8"/>
      <c r="B41" s="6"/>
      <c r="C41" s="35" t="s">
        <v>15</v>
      </c>
      <c r="D41" s="19"/>
      <c r="E41" s="21"/>
      <c r="F41" s="19"/>
      <c r="G41" s="21"/>
      <c r="H41" s="19">
        <v>1332.76</v>
      </c>
      <c r="I41" s="21"/>
      <c r="J41" s="19"/>
      <c r="K41" s="21"/>
    </row>
    <row r="42" spans="1:11" ht="12.75">
      <c r="A42" s="12"/>
      <c r="B42" s="12"/>
      <c r="C42" s="12" t="s">
        <v>13</v>
      </c>
      <c r="D42" s="22"/>
      <c r="E42" s="22"/>
      <c r="F42" s="22"/>
      <c r="G42" s="22"/>
      <c r="H42" s="22">
        <f>SUM(H9:H41)</f>
        <v>27176.8505</v>
      </c>
      <c r="I42" s="23">
        <f>SUM(I9:I41)</f>
        <v>41569.4115</v>
      </c>
      <c r="J42" s="22">
        <f>J7</f>
        <v>-9975.178099999997</v>
      </c>
      <c r="K42" s="22">
        <f>K7</f>
        <v>-12258.7543</v>
      </c>
    </row>
    <row r="43" spans="4:11" ht="12.75">
      <c r="D43" s="27">
        <f>D7+E7</f>
        <v>50556.880000000005</v>
      </c>
      <c r="E43" s="27"/>
      <c r="F43" s="27">
        <f>F7+G7</f>
        <v>46512.329600000005</v>
      </c>
      <c r="G43" s="27"/>
      <c r="H43" s="25">
        <f>H42+I42</f>
        <v>68746.262</v>
      </c>
      <c r="I43" s="26"/>
      <c r="J43" s="27">
        <f>J42+K42</f>
        <v>-22233.932399999998</v>
      </c>
      <c r="K43" s="27"/>
    </row>
    <row r="44" spans="4:11" ht="12.75">
      <c r="D44" s="24"/>
      <c r="E44" s="24"/>
      <c r="F44" s="24"/>
      <c r="G44" s="24"/>
      <c r="H44" s="24"/>
      <c r="I44" s="24"/>
      <c r="J44" s="15">
        <f>J4+J42</f>
        <v>-12115.568099999997</v>
      </c>
      <c r="K44" s="15">
        <f>K4+K42</f>
        <v>7145.345699999998</v>
      </c>
    </row>
    <row r="45" spans="4:11" ht="12.75">
      <c r="D45" s="24"/>
      <c r="E45" s="24"/>
      <c r="F45" s="24"/>
      <c r="G45" s="24"/>
      <c r="H45" s="24"/>
      <c r="I45" s="24"/>
      <c r="J45" s="25">
        <f>J44+K44</f>
        <v>-4970.222399999999</v>
      </c>
      <c r="K45" s="26"/>
    </row>
  </sheetData>
  <sheetProtection/>
  <mergeCells count="8">
    <mergeCell ref="D43:E43"/>
    <mergeCell ref="F43:G43"/>
    <mergeCell ref="H43:I43"/>
    <mergeCell ref="J43:K43"/>
    <mergeCell ref="J45:K45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2013-04-05T08:17:13Z</dcterms:modified>
  <cp:category/>
  <cp:version/>
  <cp:contentType/>
  <cp:contentStatus/>
</cp:coreProperties>
</file>