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<sst xmlns="http://schemas.openxmlformats.org/spreadsheetml/2006/main" count="131" uniqueCount="120">
  <si>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</si>
  <si>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</si>
  <si>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</si>
  <si>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</si>
  <si>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</si>
  <si>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</si>
  <si>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</si>
  <si>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</si>
  <si>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</si>
  <si>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</si>
  <si>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</si>
  <si>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</si>
  <si>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</si>
  <si>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налог 1%</t>
  </si>
  <si>
    <t>2012г.</t>
  </si>
  <si>
    <t>содержание</t>
  </si>
  <si>
    <t>Профилактика (1,2,3,4 кв)</t>
  </si>
  <si>
    <t>Щелкунова,39</t>
  </si>
  <si>
    <t xml:space="preserve">за  2012 год  (январь - декабрь) </t>
  </si>
  <si>
    <t>1000/1200</t>
  </si>
  <si>
    <t>25=00</t>
  </si>
  <si>
    <t xml:space="preserve">Выход электрика </t>
  </si>
  <si>
    <t xml:space="preserve">Предоставление списков ЕИРКЦ </t>
  </si>
  <si>
    <t>15.10.</t>
  </si>
  <si>
    <t>Профилактич. дезинфекция</t>
  </si>
  <si>
    <t>эл.энергия  12750,35-902,73</t>
  </si>
  <si>
    <t>Дворник</t>
  </si>
  <si>
    <t xml:space="preserve">АВС (вывоз мусора) </t>
  </si>
  <si>
    <t>Вывоз мусора (КАМАЗ с погрузкой)</t>
  </si>
  <si>
    <t>Доначисл за 1 полуг 2012г. Водосн (4697,56), водоотвед (8598,75)</t>
  </si>
  <si>
    <t xml:space="preserve">Соков А.В. (водоснабжен 2410,66;  канализ  4550,54) </t>
  </si>
  <si>
    <t>Доначисления 2011г. 11868,64; долг 2012г. ХВ 1062,38; долг КАН 2914=38; долг ГВ 3150=05</t>
  </si>
  <si>
    <t>Премия</t>
  </si>
  <si>
    <t>23.01.</t>
  </si>
  <si>
    <t xml:space="preserve">ООО "Устюгстройинвест - 3"(установка коммерческого узла учета гор водоснабжен </t>
  </si>
  <si>
    <t>26.01.</t>
  </si>
  <si>
    <t>снятие показаний внутриквартирн узлов учёта</t>
  </si>
  <si>
    <t>лампа эн сбер 3 под 180=00; 31,32 3 под 134=00;  2шт. 1 под  340=00;  2 под 252=00</t>
  </si>
  <si>
    <t>31.01.</t>
  </si>
  <si>
    <t>рем патрона во 2 под, замена эл ламп в подвале</t>
  </si>
  <si>
    <t>10.02.</t>
  </si>
  <si>
    <t>литература</t>
  </si>
  <si>
    <t>24.02.</t>
  </si>
  <si>
    <t>снятие показаний общедом узлов учёта хол и гор воды</t>
  </si>
  <si>
    <t>16.03.</t>
  </si>
  <si>
    <t>ООО Электротеплосеть" (тех усл на уст общедом приб уч тепл энергсист отоп)</t>
  </si>
  <si>
    <t>20.03.</t>
  </si>
  <si>
    <t>уборка снега с козырьков</t>
  </si>
  <si>
    <t>23.03.</t>
  </si>
  <si>
    <t>счётчик воды 2684=00; фильтр сетчатый 354=00; замена счётчика и фильтра 583=95</t>
  </si>
  <si>
    <t>31.03.</t>
  </si>
  <si>
    <t>снятие показаний узлов учета</t>
  </si>
  <si>
    <t>04.04.</t>
  </si>
  <si>
    <t>электромонтажные работы</t>
  </si>
  <si>
    <t>23.05.</t>
  </si>
  <si>
    <t>Краска, коллер, кисть</t>
  </si>
  <si>
    <t>30.05.</t>
  </si>
  <si>
    <t>ИП Иконникова (прокладка паронит. Ду80)</t>
  </si>
  <si>
    <t>20.06.</t>
  </si>
  <si>
    <t>ООО "Устюгстройпроект" (разработка проектной документации по установке узла учета тепловой энергии)</t>
  </si>
  <si>
    <t>05.06.</t>
  </si>
  <si>
    <t>сантехник (снятие манометра для проверки)</t>
  </si>
  <si>
    <t>15.06.</t>
  </si>
  <si>
    <t>заправка картриджа, бумага</t>
  </si>
  <si>
    <t>28.06.</t>
  </si>
  <si>
    <t>перчатки, метла</t>
  </si>
  <si>
    <t>печник (чистка 2 х стояков)</t>
  </si>
  <si>
    <t>18.07.</t>
  </si>
  <si>
    <t>диск отрезной</t>
  </si>
  <si>
    <t>19.07.</t>
  </si>
  <si>
    <t>сантехник (закрытие и открытие гор водоснабжения,устранение течи в подвале)</t>
  </si>
  <si>
    <t>сантехник (чистка канализации тросом)</t>
  </si>
  <si>
    <t>20.07.</t>
  </si>
  <si>
    <t>ИП Копосов (сантех материалы  (Сальник набивка плет. пропит.)</t>
  </si>
  <si>
    <t>27.07.</t>
  </si>
  <si>
    <t>сантехник (устранение течи канал.стояка кв.14,вскрытие ревизии и колодцев в подвале)</t>
  </si>
  <si>
    <t>Периодическая поверка: Манометры пок-щие, вакуумн</t>
  </si>
  <si>
    <t>31.07.</t>
  </si>
  <si>
    <t>Термометр жидкост. 100*С</t>
  </si>
  <si>
    <t>01.08.</t>
  </si>
  <si>
    <t>сантех мат-лы: заглушка с нар резьбой латунь</t>
  </si>
  <si>
    <t>17.08.</t>
  </si>
  <si>
    <t>промывка,опрессовка,отопления,установка изм.приборов</t>
  </si>
  <si>
    <t>21.08.</t>
  </si>
  <si>
    <t>Работы по пневмогидр пром и опрес сист теплоснабж</t>
  </si>
  <si>
    <t>23.08.</t>
  </si>
  <si>
    <t>соеденитель с вн рез, переход</t>
  </si>
  <si>
    <t>24.08.</t>
  </si>
  <si>
    <t>сантехник (устранение течи стояка хол.водосн)</t>
  </si>
  <si>
    <t>20.09.</t>
  </si>
  <si>
    <t>электротовары</t>
  </si>
  <si>
    <t>замена переключателя 3 подъезд</t>
  </si>
  <si>
    <t>22.09.</t>
  </si>
  <si>
    <t>сантехник (спуск воздуха, согл заявкам по квартирам)</t>
  </si>
  <si>
    <t>01.10.</t>
  </si>
  <si>
    <t>РСУ (ремонт балкона  кв.17)</t>
  </si>
  <si>
    <t>02.10.</t>
  </si>
  <si>
    <t>сантехник (устранение течи гор. воды-отключение системы хол и гор водосн для замены смесителя кв.50)</t>
  </si>
  <si>
    <t>05.10.</t>
  </si>
  <si>
    <t>закрытие слух окон</t>
  </si>
  <si>
    <t>12.10.</t>
  </si>
  <si>
    <t>эл ламны под. №1</t>
  </si>
  <si>
    <t>услуги юриста</t>
  </si>
  <si>
    <t>03.11.</t>
  </si>
  <si>
    <t>Гравий для подсыпки тротуаров</t>
  </si>
  <si>
    <t>осмотр системы отопления (по заявке кв.44)</t>
  </si>
  <si>
    <t>09.11.</t>
  </si>
  <si>
    <t>мешки д/мусора, перчатки</t>
  </si>
  <si>
    <t>21.11.</t>
  </si>
  <si>
    <t>услуги нотариуса</t>
  </si>
  <si>
    <t>23.11.</t>
  </si>
  <si>
    <t>ООО "Устюгстройпроект" (разраб-ка сметной докум-ции по устан-ке узла уч тепловой энергии)</t>
  </si>
  <si>
    <t>07.12.</t>
  </si>
  <si>
    <t>сантехник (чистка фильтров горячего водоснабжения)</t>
  </si>
  <si>
    <t>08.12.</t>
  </si>
  <si>
    <t>лопата деревян 250=00; лопата снегоуборочная 360=00</t>
  </si>
  <si>
    <t>19.12.</t>
  </si>
  <si>
    <t>Публикация в журнале "Вестн гос рег" ликв юр лица</t>
  </si>
  <si>
    <t>22.12.</t>
  </si>
  <si>
    <t>снятие показаний расходомера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</si>
</sst>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2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2" fontId="44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9" borderId="12" xfId="0" applyFont="1" applyFill="1" applyBorder="1" applyAlignment="1">
      <alignment wrapText="1"/>
    </xf>
    <xf numFmtId="0" fontId="1" fillId="9" borderId="14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2" fontId="45" fillId="9" borderId="14" xfId="0" applyNumberFormat="1" applyFont="1" applyFill="1" applyBorder="1" applyAlignment="1">
      <alignment/>
    </xf>
    <xf numFmtId="16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5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67">
      <selection activeCell="G12" sqref="G1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0.99</v>
      </c>
    </row>
    <row r="3" spans="1:11" ht="18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ht="15.75">
      <c r="B4" s="16"/>
      <c r="C4" s="17" t="s">
        <v>18</v>
      </c>
      <c r="D4" s="17"/>
      <c r="E4" s="17"/>
      <c r="F4" s="17"/>
      <c r="G4" s="17"/>
      <c r="H4" s="17"/>
      <c r="I4" s="17"/>
      <c r="J4">
        <v>-7345.46</v>
      </c>
      <c r="K4">
        <v>98531.04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15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14</v>
      </c>
      <c r="C7" s="9"/>
      <c r="D7" s="18">
        <v>170043.6</v>
      </c>
      <c r="E7" s="18">
        <v>292233.48</v>
      </c>
      <c r="F7" s="18">
        <f>D7*0.99</f>
        <v>168343.164</v>
      </c>
      <c r="G7" s="18">
        <f>E7*0.99</f>
        <v>289311.14519999997</v>
      </c>
      <c r="H7" s="18">
        <f>H70</f>
        <v>212731.28000000006</v>
      </c>
      <c r="I7" s="18">
        <f>I70</f>
        <v>104409.73199999997</v>
      </c>
      <c r="J7" s="18">
        <f>F7-H7</f>
        <v>-44388.11600000007</v>
      </c>
      <c r="K7" s="18">
        <f>G7-I7</f>
        <v>184901.4132</v>
      </c>
    </row>
    <row r="8" spans="1:11" ht="12.75">
      <c r="A8" s="10"/>
      <c r="B8" s="10"/>
      <c r="C8" s="11" t="s">
        <v>10</v>
      </c>
      <c r="D8" s="10"/>
      <c r="E8" s="10"/>
      <c r="F8" s="19"/>
      <c r="G8" s="19"/>
      <c r="H8" s="20">
        <f>D7*15/100</f>
        <v>25506.54</v>
      </c>
      <c r="I8" s="20">
        <f>E7*15/100</f>
        <v>43835.02199999999</v>
      </c>
      <c r="J8" s="10"/>
      <c r="K8" s="10"/>
    </row>
    <row r="9" spans="1:11" ht="12.75">
      <c r="A9" s="8"/>
      <c r="B9" s="21" t="s">
        <v>19</v>
      </c>
      <c r="C9" s="22" t="s">
        <v>11</v>
      </c>
      <c r="D9" s="8"/>
      <c r="E9" s="8"/>
      <c r="F9" s="8"/>
      <c r="G9" s="8"/>
      <c r="H9" s="23">
        <v>13200</v>
      </c>
      <c r="I9" s="23"/>
      <c r="J9" s="8"/>
      <c r="K9" s="8"/>
    </row>
    <row r="10" spans="1:11" ht="12.75">
      <c r="A10" s="8"/>
      <c r="B10" s="8" t="s">
        <v>20</v>
      </c>
      <c r="C10" s="22" t="s">
        <v>21</v>
      </c>
      <c r="D10" s="8"/>
      <c r="E10" s="8"/>
      <c r="F10" s="8"/>
      <c r="G10" s="8"/>
      <c r="H10" s="23">
        <v>300</v>
      </c>
      <c r="I10" s="23"/>
      <c r="J10" s="8"/>
      <c r="K10" s="8"/>
    </row>
    <row r="11" spans="1:11" ht="12.75">
      <c r="A11" s="8"/>
      <c r="B11" s="12"/>
      <c r="C11" s="22" t="s">
        <v>22</v>
      </c>
      <c r="D11" s="8"/>
      <c r="E11" s="8"/>
      <c r="F11" s="8"/>
      <c r="G11" s="8"/>
      <c r="H11" s="23">
        <v>360</v>
      </c>
      <c r="I11" s="23"/>
      <c r="J11" s="8"/>
      <c r="K11" s="8"/>
    </row>
    <row r="12" spans="1:11" ht="12.75">
      <c r="A12" s="8"/>
      <c r="B12" s="8"/>
      <c r="C12" s="22" t="s">
        <v>16</v>
      </c>
      <c r="D12" s="8"/>
      <c r="E12" s="8"/>
      <c r="F12" s="8"/>
      <c r="G12" s="8"/>
      <c r="H12" s="23">
        <v>2105.64</v>
      </c>
      <c r="I12" s="23"/>
      <c r="J12" s="8"/>
      <c r="K12" s="8"/>
    </row>
    <row r="13" spans="1:11" ht="12.75">
      <c r="A13" s="8"/>
      <c r="B13" s="8" t="s">
        <v>23</v>
      </c>
      <c r="C13" s="22" t="s">
        <v>24</v>
      </c>
      <c r="D13" s="8"/>
      <c r="E13" s="8"/>
      <c r="F13" s="8"/>
      <c r="G13" s="8"/>
      <c r="H13" s="23">
        <v>1365</v>
      </c>
      <c r="I13" s="23"/>
      <c r="J13" s="8"/>
      <c r="K13" s="8"/>
    </row>
    <row r="14" spans="1:11" ht="12.75">
      <c r="A14" s="8"/>
      <c r="B14" s="24"/>
      <c r="C14" s="22" t="s">
        <v>25</v>
      </c>
      <c r="D14" s="8"/>
      <c r="E14" s="8"/>
      <c r="F14" s="8"/>
      <c r="G14" s="8"/>
      <c r="H14" s="23">
        <v>11847.62</v>
      </c>
      <c r="I14" s="23"/>
      <c r="J14" s="8"/>
      <c r="K14" s="8"/>
    </row>
    <row r="15" spans="1:11" ht="12.75">
      <c r="A15" s="8"/>
      <c r="B15" s="24"/>
      <c r="C15" s="22" t="s">
        <v>26</v>
      </c>
      <c r="D15" s="8"/>
      <c r="E15" s="8"/>
      <c r="F15" s="8"/>
      <c r="G15" s="8"/>
      <c r="H15" s="23">
        <v>45667.65</v>
      </c>
      <c r="I15" s="23"/>
      <c r="J15" s="8"/>
      <c r="K15" s="8"/>
    </row>
    <row r="16" spans="1:11" ht="12.75">
      <c r="A16" s="8"/>
      <c r="B16" s="24"/>
      <c r="C16" s="22" t="s">
        <v>27</v>
      </c>
      <c r="D16" s="8"/>
      <c r="E16" s="8"/>
      <c r="F16" s="8"/>
      <c r="G16" s="8"/>
      <c r="H16" s="23">
        <v>32704</v>
      </c>
      <c r="I16" s="23"/>
      <c r="J16" s="8"/>
      <c r="K16" s="8"/>
    </row>
    <row r="17" spans="1:11" ht="12.75">
      <c r="A17" s="8"/>
      <c r="B17" s="25"/>
      <c r="C17" s="26" t="s">
        <v>28</v>
      </c>
      <c r="D17" s="8"/>
      <c r="E17" s="6"/>
      <c r="F17" s="8"/>
      <c r="G17" s="6"/>
      <c r="H17" s="27">
        <v>3600</v>
      </c>
      <c r="I17" s="28"/>
      <c r="J17" s="8"/>
      <c r="K17" s="6"/>
    </row>
    <row r="18" spans="1:11" ht="25.5">
      <c r="A18" s="8"/>
      <c r="B18" s="25"/>
      <c r="C18" s="26" t="s">
        <v>29</v>
      </c>
      <c r="D18" s="8"/>
      <c r="E18" s="6"/>
      <c r="F18" s="8"/>
      <c r="G18" s="6"/>
      <c r="H18" s="27">
        <v>13296.31</v>
      </c>
      <c r="I18" s="28"/>
      <c r="J18" s="8"/>
      <c r="K18" s="6"/>
    </row>
    <row r="19" spans="1:11" ht="25.5">
      <c r="A19" s="8"/>
      <c r="B19" s="25"/>
      <c r="C19" s="26" t="s">
        <v>30</v>
      </c>
      <c r="D19" s="8"/>
      <c r="E19" s="6"/>
      <c r="F19" s="8"/>
      <c r="G19" s="6"/>
      <c r="H19" s="27">
        <v>6961.2</v>
      </c>
      <c r="I19" s="28"/>
      <c r="J19" s="8"/>
      <c r="K19" s="6"/>
    </row>
    <row r="20" spans="1:11" ht="38.25">
      <c r="A20" s="8"/>
      <c r="B20" s="25"/>
      <c r="C20" s="29" t="s">
        <v>31</v>
      </c>
      <c r="D20" s="30"/>
      <c r="E20" s="31"/>
      <c r="F20" s="30"/>
      <c r="G20" s="31"/>
      <c r="H20" s="32">
        <v>18995.45</v>
      </c>
      <c r="I20" s="28"/>
      <c r="J20" s="8"/>
      <c r="K20" s="6"/>
    </row>
    <row r="21" spans="1:11" ht="12.75" customHeight="1">
      <c r="A21" s="8"/>
      <c r="B21" s="25"/>
      <c r="C21" s="26" t="s">
        <v>32</v>
      </c>
      <c r="D21" s="8"/>
      <c r="E21" s="6"/>
      <c r="F21" s="8"/>
      <c r="G21" s="6"/>
      <c r="H21" s="23">
        <v>10300</v>
      </c>
      <c r="I21" s="28"/>
      <c r="J21" s="8"/>
      <c r="K21" s="6"/>
    </row>
    <row r="22" spans="1:11" ht="25.5">
      <c r="A22" s="8"/>
      <c r="B22" s="33" t="s">
        <v>33</v>
      </c>
      <c r="C22" s="26" t="s">
        <v>34</v>
      </c>
      <c r="D22" s="8"/>
      <c r="E22" s="6"/>
      <c r="F22" s="8"/>
      <c r="G22" s="6"/>
      <c r="H22" s="23"/>
      <c r="I22" s="28">
        <v>25455.32</v>
      </c>
      <c r="J22" s="8"/>
      <c r="K22" s="6"/>
    </row>
    <row r="23" spans="1:11" ht="12.75">
      <c r="A23" s="8"/>
      <c r="B23" s="33" t="s">
        <v>35</v>
      </c>
      <c r="C23" s="26" t="s">
        <v>36</v>
      </c>
      <c r="D23" s="8"/>
      <c r="E23" s="6"/>
      <c r="F23" s="8"/>
      <c r="G23" s="6"/>
      <c r="H23" s="28">
        <v>778.6</v>
      </c>
      <c r="I23" s="28"/>
      <c r="J23" s="8"/>
      <c r="K23" s="6"/>
    </row>
    <row r="24" spans="1:11" ht="25.5">
      <c r="A24" s="8"/>
      <c r="B24" s="33"/>
      <c r="C24" s="26" t="s">
        <v>37</v>
      </c>
      <c r="D24" s="8"/>
      <c r="E24" s="6"/>
      <c r="F24" s="8"/>
      <c r="G24" s="6"/>
      <c r="H24" s="23">
        <v>906</v>
      </c>
      <c r="I24" s="28"/>
      <c r="J24" s="8"/>
      <c r="K24" s="6"/>
    </row>
    <row r="25" spans="1:11" ht="25.5">
      <c r="A25" s="8"/>
      <c r="B25" s="33" t="s">
        <v>38</v>
      </c>
      <c r="C25" s="26" t="s">
        <v>39</v>
      </c>
      <c r="D25" s="8"/>
      <c r="E25" s="6"/>
      <c r="F25" s="8"/>
      <c r="G25" s="6"/>
      <c r="H25" s="23">
        <v>160</v>
      </c>
      <c r="I25" s="28"/>
      <c r="J25" s="8"/>
      <c r="K25" s="6"/>
    </row>
    <row r="26" spans="1:11" ht="12.75">
      <c r="A26" s="8"/>
      <c r="B26" s="33" t="s">
        <v>40</v>
      </c>
      <c r="C26" s="26" t="s">
        <v>41</v>
      </c>
      <c r="D26" s="8"/>
      <c r="E26" s="6"/>
      <c r="F26" s="8"/>
      <c r="G26" s="6"/>
      <c r="H26" s="23">
        <v>540</v>
      </c>
      <c r="I26" s="28"/>
      <c r="J26" s="8"/>
      <c r="K26" s="6"/>
    </row>
    <row r="27" spans="1:11" ht="25.5">
      <c r="A27" s="8"/>
      <c r="B27" s="33" t="s">
        <v>42</v>
      </c>
      <c r="C27" s="26" t="s">
        <v>43</v>
      </c>
      <c r="D27" s="8"/>
      <c r="E27" s="6"/>
      <c r="F27" s="8"/>
      <c r="G27" s="6"/>
      <c r="H27" s="28">
        <v>194.65</v>
      </c>
      <c r="I27" s="28"/>
      <c r="J27" s="8"/>
      <c r="K27" s="6"/>
    </row>
    <row r="28" spans="1:11" ht="25.5">
      <c r="A28" s="8"/>
      <c r="B28" s="33" t="s">
        <v>44</v>
      </c>
      <c r="C28" s="26" t="s">
        <v>45</v>
      </c>
      <c r="D28" s="8"/>
      <c r="E28" s="6"/>
      <c r="F28" s="8"/>
      <c r="G28" s="6"/>
      <c r="H28" s="23"/>
      <c r="I28" s="28">
        <v>1248.44</v>
      </c>
      <c r="J28" s="8"/>
      <c r="K28" s="6"/>
    </row>
    <row r="29" spans="1:11" ht="12.75">
      <c r="A29" s="8"/>
      <c r="B29" s="33" t="s">
        <v>46</v>
      </c>
      <c r="C29" s="26" t="s">
        <v>47</v>
      </c>
      <c r="D29" s="8"/>
      <c r="E29" s="6"/>
      <c r="F29" s="8"/>
      <c r="G29" s="6"/>
      <c r="H29" s="23">
        <v>778.6</v>
      </c>
      <c r="I29" s="28"/>
      <c r="J29" s="8"/>
      <c r="K29" s="6"/>
    </row>
    <row r="30" spans="1:11" ht="25.5">
      <c r="A30" s="8"/>
      <c r="B30" s="33" t="s">
        <v>48</v>
      </c>
      <c r="C30" s="26" t="s">
        <v>49</v>
      </c>
      <c r="D30" s="8"/>
      <c r="E30" s="6"/>
      <c r="F30" s="8"/>
      <c r="G30" s="6"/>
      <c r="H30" s="23"/>
      <c r="I30" s="28">
        <v>3621.95</v>
      </c>
      <c r="J30" s="8"/>
      <c r="K30" s="6"/>
    </row>
    <row r="31" spans="1:11" ht="12.75">
      <c r="A31" s="8"/>
      <c r="B31" s="33" t="s">
        <v>50</v>
      </c>
      <c r="C31" s="26" t="s">
        <v>51</v>
      </c>
      <c r="D31" s="8"/>
      <c r="E31" s="6"/>
      <c r="F31" s="8"/>
      <c r="G31" s="6"/>
      <c r="H31" s="23"/>
      <c r="I31" s="28">
        <v>194.65</v>
      </c>
      <c r="J31" s="8"/>
      <c r="K31" s="6"/>
    </row>
    <row r="32" spans="1:11" ht="12.75">
      <c r="A32" s="8"/>
      <c r="B32" s="33" t="s">
        <v>52</v>
      </c>
      <c r="C32" s="26" t="s">
        <v>53</v>
      </c>
      <c r="D32" s="8"/>
      <c r="E32" s="6"/>
      <c r="F32" s="8"/>
      <c r="G32" s="6"/>
      <c r="H32" s="23"/>
      <c r="I32" s="28">
        <v>12304</v>
      </c>
      <c r="J32" s="8"/>
      <c r="K32" s="6"/>
    </row>
    <row r="33" spans="1:11" ht="12.75">
      <c r="A33" s="8"/>
      <c r="B33" s="33" t="s">
        <v>54</v>
      </c>
      <c r="C33" s="26" t="s">
        <v>55</v>
      </c>
      <c r="D33" s="8"/>
      <c r="E33" s="6"/>
      <c r="F33" s="8"/>
      <c r="G33" s="6"/>
      <c r="H33" s="23"/>
      <c r="I33" s="28">
        <v>509</v>
      </c>
      <c r="J33" s="8"/>
      <c r="K33" s="6"/>
    </row>
    <row r="34" spans="1:11" ht="12.75">
      <c r="A34" s="8"/>
      <c r="B34" s="33" t="s">
        <v>56</v>
      </c>
      <c r="C34" s="26" t="s">
        <v>57</v>
      </c>
      <c r="D34" s="8"/>
      <c r="E34" s="6"/>
      <c r="F34" s="8"/>
      <c r="G34" s="6"/>
      <c r="H34" s="23"/>
      <c r="I34" s="28">
        <v>20</v>
      </c>
      <c r="J34" s="8"/>
      <c r="K34" s="6"/>
    </row>
    <row r="35" spans="1:11" ht="38.25">
      <c r="A35" s="8"/>
      <c r="B35" s="33" t="s">
        <v>58</v>
      </c>
      <c r="C35" s="26" t="s">
        <v>59</v>
      </c>
      <c r="D35" s="8"/>
      <c r="E35" s="6"/>
      <c r="F35" s="8"/>
      <c r="G35" s="6"/>
      <c r="H35" s="23"/>
      <c r="I35" s="28">
        <v>5000</v>
      </c>
      <c r="J35" s="8"/>
      <c r="K35" s="6"/>
    </row>
    <row r="36" spans="1:11" ht="12.75">
      <c r="A36" s="8"/>
      <c r="B36" s="33" t="s">
        <v>60</v>
      </c>
      <c r="C36" s="26" t="s">
        <v>61</v>
      </c>
      <c r="D36" s="8"/>
      <c r="E36" s="6"/>
      <c r="F36" s="8"/>
      <c r="G36" s="6"/>
      <c r="H36" s="23"/>
      <c r="I36" s="28">
        <v>389.3</v>
      </c>
      <c r="J36" s="8"/>
      <c r="K36" s="6"/>
    </row>
    <row r="37" spans="1:11" ht="12.75">
      <c r="A37" s="8"/>
      <c r="B37" s="33" t="s">
        <v>62</v>
      </c>
      <c r="C37" s="26" t="s">
        <v>63</v>
      </c>
      <c r="D37" s="8"/>
      <c r="E37" s="6"/>
      <c r="F37" s="8"/>
      <c r="G37" s="6"/>
      <c r="H37" s="23">
        <v>370</v>
      </c>
      <c r="I37" s="28"/>
      <c r="J37" s="8"/>
      <c r="K37" s="6"/>
    </row>
    <row r="38" spans="1:11" ht="12.75">
      <c r="A38" s="8"/>
      <c r="B38" s="33" t="s">
        <v>64</v>
      </c>
      <c r="C38" s="26" t="s">
        <v>65</v>
      </c>
      <c r="D38" s="8"/>
      <c r="E38" s="6"/>
      <c r="F38" s="8"/>
      <c r="G38" s="6"/>
      <c r="H38" s="23">
        <v>102</v>
      </c>
      <c r="I38" s="28"/>
      <c r="J38" s="8"/>
      <c r="K38" s="6"/>
    </row>
    <row r="39" spans="1:11" ht="12.75">
      <c r="A39" s="8"/>
      <c r="B39" s="33" t="s">
        <v>64</v>
      </c>
      <c r="C39" s="26" t="s">
        <v>66</v>
      </c>
      <c r="D39" s="8"/>
      <c r="E39" s="6"/>
      <c r="F39" s="8"/>
      <c r="G39" s="6"/>
      <c r="H39" s="23"/>
      <c r="I39" s="28">
        <v>486.62</v>
      </c>
      <c r="J39" s="8"/>
      <c r="K39" s="6"/>
    </row>
    <row r="40" spans="1:11" ht="12.75">
      <c r="A40" s="8"/>
      <c r="B40" s="33" t="s">
        <v>67</v>
      </c>
      <c r="C40" s="26" t="s">
        <v>68</v>
      </c>
      <c r="D40" s="8"/>
      <c r="E40" s="6"/>
      <c r="F40" s="8"/>
      <c r="G40" s="6"/>
      <c r="H40" s="23"/>
      <c r="I40" s="28">
        <v>20</v>
      </c>
      <c r="J40" s="8"/>
      <c r="K40" s="6"/>
    </row>
    <row r="41" spans="1:11" ht="25.5">
      <c r="A41" s="8"/>
      <c r="B41" s="33" t="s">
        <v>69</v>
      </c>
      <c r="C41" s="26" t="s">
        <v>70</v>
      </c>
      <c r="D41" s="8"/>
      <c r="E41" s="6"/>
      <c r="F41" s="8"/>
      <c r="G41" s="6"/>
      <c r="H41" s="23"/>
      <c r="I41" s="28">
        <v>389.3</v>
      </c>
      <c r="J41" s="8"/>
      <c r="K41" s="6"/>
    </row>
    <row r="42" spans="1:11" ht="12.75">
      <c r="A42" s="8"/>
      <c r="B42" s="33" t="s">
        <v>69</v>
      </c>
      <c r="C42" s="26" t="s">
        <v>71</v>
      </c>
      <c r="D42" s="8"/>
      <c r="E42" s="6"/>
      <c r="F42" s="8"/>
      <c r="G42" s="6"/>
      <c r="H42" s="23"/>
      <c r="I42" s="28">
        <v>389.3</v>
      </c>
      <c r="J42" s="8"/>
      <c r="K42" s="6"/>
    </row>
    <row r="43" spans="1:11" ht="25.5">
      <c r="A43" s="8"/>
      <c r="B43" s="33" t="s">
        <v>72</v>
      </c>
      <c r="C43" s="26" t="s">
        <v>73</v>
      </c>
      <c r="D43" s="8"/>
      <c r="E43" s="6"/>
      <c r="F43" s="8"/>
      <c r="G43" s="6"/>
      <c r="H43" s="23"/>
      <c r="I43" s="28">
        <v>8.4</v>
      </c>
      <c r="J43" s="8"/>
      <c r="K43" s="6"/>
    </row>
    <row r="44" spans="1:11" ht="38.25">
      <c r="A44" s="8"/>
      <c r="B44" s="33" t="s">
        <v>74</v>
      </c>
      <c r="C44" s="26" t="s">
        <v>75</v>
      </c>
      <c r="D44" s="8"/>
      <c r="E44" s="6"/>
      <c r="F44" s="8"/>
      <c r="G44" s="6"/>
      <c r="H44" s="23"/>
      <c r="I44" s="28">
        <v>778.6</v>
      </c>
      <c r="J44" s="8"/>
      <c r="K44" s="6"/>
    </row>
    <row r="45" spans="1:11" ht="25.5">
      <c r="A45" s="8"/>
      <c r="B45" s="33" t="s">
        <v>74</v>
      </c>
      <c r="C45" s="26" t="s">
        <v>76</v>
      </c>
      <c r="D45" s="8"/>
      <c r="E45" s="6"/>
      <c r="F45" s="8"/>
      <c r="G45" s="6"/>
      <c r="H45" s="23">
        <v>408</v>
      </c>
      <c r="I45" s="28"/>
      <c r="J45" s="8"/>
      <c r="K45" s="6"/>
    </row>
    <row r="46" spans="1:11" ht="12.75">
      <c r="A46" s="8"/>
      <c r="B46" s="33" t="s">
        <v>77</v>
      </c>
      <c r="C46" s="26" t="s">
        <v>78</v>
      </c>
      <c r="D46" s="8"/>
      <c r="E46" s="6"/>
      <c r="F46" s="8"/>
      <c r="G46" s="6"/>
      <c r="H46" s="23"/>
      <c r="I46" s="28">
        <v>320</v>
      </c>
      <c r="J46" s="8"/>
      <c r="K46" s="6"/>
    </row>
    <row r="47" spans="1:11" ht="25.5">
      <c r="A47" s="8"/>
      <c r="B47" s="33" t="s">
        <v>79</v>
      </c>
      <c r="C47" s="26" t="s">
        <v>80</v>
      </c>
      <c r="D47" s="8"/>
      <c r="E47" s="6"/>
      <c r="F47" s="8"/>
      <c r="G47" s="6"/>
      <c r="H47" s="23"/>
      <c r="I47" s="28">
        <v>260</v>
      </c>
      <c r="J47" s="8"/>
      <c r="K47" s="6"/>
    </row>
    <row r="48" spans="1:11" ht="25.5">
      <c r="A48" s="8"/>
      <c r="B48" s="33" t="s">
        <v>81</v>
      </c>
      <c r="C48" s="26" t="s">
        <v>82</v>
      </c>
      <c r="D48" s="8"/>
      <c r="E48" s="6"/>
      <c r="F48" s="8"/>
      <c r="G48" s="6"/>
      <c r="H48" s="23"/>
      <c r="I48" s="28">
        <v>3114.38</v>
      </c>
      <c r="J48" s="8"/>
      <c r="K48" s="6"/>
    </row>
    <row r="49" spans="1:11" ht="25.5">
      <c r="A49" s="8"/>
      <c r="B49" s="33" t="s">
        <v>83</v>
      </c>
      <c r="C49" s="26" t="s">
        <v>84</v>
      </c>
      <c r="D49" s="8"/>
      <c r="E49" s="6"/>
      <c r="F49" s="8"/>
      <c r="G49" s="6"/>
      <c r="H49" s="23">
        <v>5200</v>
      </c>
      <c r="I49" s="28"/>
      <c r="J49" s="8"/>
      <c r="K49" s="6"/>
    </row>
    <row r="50" spans="1:11" ht="12.75">
      <c r="A50" s="8"/>
      <c r="B50" s="33" t="s">
        <v>85</v>
      </c>
      <c r="C50" s="26" t="s">
        <v>86</v>
      </c>
      <c r="D50" s="8"/>
      <c r="E50" s="6"/>
      <c r="F50" s="8"/>
      <c r="G50" s="6"/>
      <c r="H50" s="23"/>
      <c r="I50" s="28">
        <v>175</v>
      </c>
      <c r="J50" s="8"/>
      <c r="K50" s="6"/>
    </row>
    <row r="51" spans="1:11" ht="25.5">
      <c r="A51" s="8"/>
      <c r="B51" s="33" t="s">
        <v>87</v>
      </c>
      <c r="C51" s="26" t="s">
        <v>88</v>
      </c>
      <c r="D51" s="8"/>
      <c r="E51" s="6"/>
      <c r="F51" s="8"/>
      <c r="G51" s="6"/>
      <c r="H51" s="23"/>
      <c r="I51" s="28">
        <v>973.25</v>
      </c>
      <c r="J51" s="8"/>
      <c r="K51" s="6"/>
    </row>
    <row r="52" spans="1:11" ht="12.75">
      <c r="A52" s="8"/>
      <c r="B52" s="33" t="s">
        <v>89</v>
      </c>
      <c r="C52" s="26" t="s">
        <v>90</v>
      </c>
      <c r="D52" s="8"/>
      <c r="E52" s="6"/>
      <c r="F52" s="8"/>
      <c r="G52" s="6"/>
      <c r="H52" s="23"/>
      <c r="I52" s="28">
        <v>160</v>
      </c>
      <c r="J52" s="8"/>
      <c r="K52" s="6"/>
    </row>
    <row r="53" spans="1:11" ht="12.75">
      <c r="A53" s="8"/>
      <c r="B53" s="33" t="s">
        <v>89</v>
      </c>
      <c r="C53" s="26" t="s">
        <v>91</v>
      </c>
      <c r="D53" s="8"/>
      <c r="E53" s="6"/>
      <c r="F53" s="8"/>
      <c r="G53" s="6"/>
      <c r="H53" s="23"/>
      <c r="I53" s="28">
        <v>160</v>
      </c>
      <c r="J53" s="8"/>
      <c r="K53" s="6"/>
    </row>
    <row r="54" spans="1:11" ht="25.5">
      <c r="A54" s="8"/>
      <c r="B54" s="33" t="s">
        <v>92</v>
      </c>
      <c r="C54" s="26" t="s">
        <v>93</v>
      </c>
      <c r="D54" s="8"/>
      <c r="E54" s="6"/>
      <c r="F54" s="8"/>
      <c r="G54" s="6"/>
      <c r="H54" s="23"/>
      <c r="I54" s="28">
        <v>194.65</v>
      </c>
      <c r="J54" s="8"/>
      <c r="K54" s="6"/>
    </row>
    <row r="55" spans="1:11" ht="12.75">
      <c r="A55" s="8"/>
      <c r="B55" s="33" t="s">
        <v>94</v>
      </c>
      <c r="C55" s="26" t="s">
        <v>95</v>
      </c>
      <c r="D55" s="8"/>
      <c r="E55" s="6"/>
      <c r="F55" s="8"/>
      <c r="G55" s="6"/>
      <c r="H55" s="23"/>
      <c r="I55" s="28">
        <v>1040</v>
      </c>
      <c r="J55" s="8"/>
      <c r="K55" s="6"/>
    </row>
    <row r="56" spans="1:11" ht="38.25">
      <c r="A56" s="8"/>
      <c r="B56" s="33" t="s">
        <v>96</v>
      </c>
      <c r="C56" s="26" t="s">
        <v>97</v>
      </c>
      <c r="D56" s="8"/>
      <c r="E56" s="6"/>
      <c r="F56" s="8"/>
      <c r="G56" s="6"/>
      <c r="H56" s="23"/>
      <c r="I56" s="28">
        <v>194.65</v>
      </c>
      <c r="J56" s="8"/>
      <c r="K56" s="6"/>
    </row>
    <row r="57" spans="1:11" ht="12.75">
      <c r="A57" s="8"/>
      <c r="B57" s="33" t="s">
        <v>98</v>
      </c>
      <c r="C57" s="26" t="s">
        <v>99</v>
      </c>
      <c r="D57" s="8"/>
      <c r="E57" s="6"/>
      <c r="F57" s="8"/>
      <c r="G57" s="6"/>
      <c r="H57" s="23"/>
      <c r="I57" s="28">
        <v>583.95</v>
      </c>
      <c r="J57" s="8"/>
      <c r="K57" s="6"/>
    </row>
    <row r="58" spans="1:11" ht="12.75">
      <c r="A58" s="8"/>
      <c r="B58" s="33" t="s">
        <v>100</v>
      </c>
      <c r="C58" s="26" t="s">
        <v>101</v>
      </c>
      <c r="D58" s="8"/>
      <c r="E58" s="6"/>
      <c r="F58" s="8"/>
      <c r="G58" s="6"/>
      <c r="H58" s="23">
        <v>90</v>
      </c>
      <c r="I58" s="28"/>
      <c r="J58" s="8"/>
      <c r="K58" s="6"/>
    </row>
    <row r="59" spans="1:11" ht="12.75">
      <c r="A59" s="8"/>
      <c r="B59" s="33" t="s">
        <v>100</v>
      </c>
      <c r="C59" s="26" t="s">
        <v>102</v>
      </c>
      <c r="D59" s="8"/>
      <c r="E59" s="6"/>
      <c r="F59" s="8"/>
      <c r="G59" s="6"/>
      <c r="H59" s="23">
        <v>3000</v>
      </c>
      <c r="I59" s="28"/>
      <c r="J59" s="8"/>
      <c r="K59" s="6"/>
    </row>
    <row r="60" spans="1:11" ht="12.75">
      <c r="A60" s="8"/>
      <c r="B60" s="33" t="s">
        <v>103</v>
      </c>
      <c r="C60" s="26" t="s">
        <v>104</v>
      </c>
      <c r="D60" s="8"/>
      <c r="E60" s="6"/>
      <c r="F60" s="8"/>
      <c r="G60" s="6"/>
      <c r="H60" s="23">
        <v>1000</v>
      </c>
      <c r="I60" s="28"/>
      <c r="J60" s="8"/>
      <c r="K60" s="6"/>
    </row>
    <row r="61" spans="1:11" ht="12.75">
      <c r="A61" s="8"/>
      <c r="B61" s="33" t="s">
        <v>103</v>
      </c>
      <c r="C61" s="26" t="s">
        <v>105</v>
      </c>
      <c r="D61" s="8"/>
      <c r="E61" s="6"/>
      <c r="F61" s="8"/>
      <c r="G61" s="6"/>
      <c r="H61" s="23"/>
      <c r="I61" s="28">
        <v>194.65</v>
      </c>
      <c r="J61" s="8"/>
      <c r="K61" s="6"/>
    </row>
    <row r="62" spans="1:11" ht="12.75">
      <c r="A62" s="8"/>
      <c r="B62" s="33" t="s">
        <v>106</v>
      </c>
      <c r="C62" s="26" t="s">
        <v>107</v>
      </c>
      <c r="D62" s="8"/>
      <c r="E62" s="6"/>
      <c r="F62" s="8"/>
      <c r="G62" s="6"/>
      <c r="H62" s="23">
        <v>100</v>
      </c>
      <c r="I62" s="28"/>
      <c r="J62" s="8"/>
      <c r="K62" s="6"/>
    </row>
    <row r="63" spans="1:11" ht="12.75">
      <c r="A63" s="8"/>
      <c r="B63" s="33" t="s">
        <v>108</v>
      </c>
      <c r="C63" s="26" t="s">
        <v>109</v>
      </c>
      <c r="D63" s="8"/>
      <c r="E63" s="6"/>
      <c r="F63" s="8"/>
      <c r="G63" s="6"/>
      <c r="H63" s="23">
        <v>1000</v>
      </c>
      <c r="I63" s="28"/>
      <c r="J63" s="8"/>
      <c r="K63" s="6"/>
    </row>
    <row r="64" spans="1:11" ht="38.25">
      <c r="A64" s="8"/>
      <c r="B64" s="33" t="s">
        <v>110</v>
      </c>
      <c r="C64" s="26" t="s">
        <v>111</v>
      </c>
      <c r="D64" s="8"/>
      <c r="E64" s="6"/>
      <c r="F64" s="8"/>
      <c r="G64" s="6"/>
      <c r="H64" s="23"/>
      <c r="I64" s="28">
        <v>2000</v>
      </c>
      <c r="J64" s="8"/>
      <c r="K64" s="6"/>
    </row>
    <row r="65" spans="1:11" ht="25.5">
      <c r="A65" s="8"/>
      <c r="B65" s="33" t="s">
        <v>112</v>
      </c>
      <c r="C65" s="26" t="s">
        <v>113</v>
      </c>
      <c r="D65" s="8"/>
      <c r="E65" s="6"/>
      <c r="F65" s="8"/>
      <c r="G65" s="6"/>
      <c r="H65" s="23"/>
      <c r="I65" s="28">
        <v>389.3</v>
      </c>
      <c r="J65" s="8"/>
      <c r="K65" s="6"/>
    </row>
    <row r="66" spans="1:11" ht="25.5">
      <c r="A66" s="8"/>
      <c r="B66" s="33" t="s">
        <v>114</v>
      </c>
      <c r="C66" s="26" t="s">
        <v>115</v>
      </c>
      <c r="D66" s="8"/>
      <c r="E66" s="6"/>
      <c r="F66" s="8"/>
      <c r="G66" s="6"/>
      <c r="H66" s="23">
        <v>610</v>
      </c>
      <c r="I66" s="28"/>
      <c r="J66" s="8"/>
      <c r="K66" s="6"/>
    </row>
    <row r="67" spans="1:11" ht="25.5">
      <c r="A67" s="8"/>
      <c r="B67" s="33" t="s">
        <v>116</v>
      </c>
      <c r="C67" s="26" t="s">
        <v>117</v>
      </c>
      <c r="D67" s="8"/>
      <c r="E67" s="6"/>
      <c r="F67" s="8"/>
      <c r="G67" s="6"/>
      <c r="H67" s="23">
        <v>1858.5</v>
      </c>
      <c r="I67" s="28"/>
      <c r="J67" s="8"/>
      <c r="K67" s="6"/>
    </row>
    <row r="68" spans="1:11" ht="12.75">
      <c r="A68" s="8"/>
      <c r="B68" s="33" t="s">
        <v>118</v>
      </c>
      <c r="C68" s="26" t="s">
        <v>119</v>
      </c>
      <c r="D68" s="8"/>
      <c r="E68" s="6"/>
      <c r="F68" s="8"/>
      <c r="G68" s="6"/>
      <c r="H68" s="23">
        <v>97.32</v>
      </c>
      <c r="I68" s="28"/>
      <c r="J68" s="8"/>
      <c r="K68" s="6"/>
    </row>
    <row r="69" spans="1:11" ht="12.75">
      <c r="A69" s="8"/>
      <c r="B69" s="6"/>
      <c r="C69" s="26" t="s">
        <v>13</v>
      </c>
      <c r="D69" s="8"/>
      <c r="E69" s="6"/>
      <c r="F69" s="8"/>
      <c r="G69" s="6"/>
      <c r="H69" s="23">
        <v>9328.2</v>
      </c>
      <c r="I69" s="28"/>
      <c r="J69" s="8"/>
      <c r="K69" s="6"/>
    </row>
    <row r="70" spans="1:11" ht="12.75">
      <c r="A70" s="13"/>
      <c r="B70" s="13"/>
      <c r="C70" s="13" t="s">
        <v>12</v>
      </c>
      <c r="D70" s="34"/>
      <c r="E70" s="34"/>
      <c r="F70" s="34"/>
      <c r="G70" s="34"/>
      <c r="H70" s="35">
        <f>SUM(H8:H69)</f>
        <v>212731.28000000006</v>
      </c>
      <c r="I70" s="36">
        <f>SUM(I8:I69)</f>
        <v>104409.73199999997</v>
      </c>
      <c r="J70" s="35">
        <f>J7</f>
        <v>-44388.11600000007</v>
      </c>
      <c r="K70" s="35">
        <f>K7</f>
        <v>184901.4132</v>
      </c>
    </row>
    <row r="71" spans="4:11" ht="12.75">
      <c r="D71" s="37">
        <f>D7+E7</f>
        <v>462277.07999999996</v>
      </c>
      <c r="E71" s="37"/>
      <c r="F71" s="37">
        <f>F7+G7</f>
        <v>457654.30919999996</v>
      </c>
      <c r="G71" s="37"/>
      <c r="H71" s="37">
        <f>H7+I7</f>
        <v>317141.01200000005</v>
      </c>
      <c r="I71" s="37"/>
      <c r="J71" s="38">
        <f>J4+J70</f>
        <v>-51733.57600000007</v>
      </c>
      <c r="K71" s="38">
        <f>K4+K70</f>
        <v>283432.4532</v>
      </c>
    </row>
    <row r="72" spans="9:11" ht="12.75">
      <c r="I72" s="39"/>
      <c r="J72" s="40">
        <f>J71+K71</f>
        <v>231698.87719999993</v>
      </c>
      <c r="K72" s="41"/>
    </row>
  </sheetData>
  <sheetProtection/>
  <mergeCells count="7">
    <mergeCell ref="D71:E71"/>
    <mergeCell ref="F71:G71"/>
    <mergeCell ref="H71:I71"/>
    <mergeCell ref="J72:K72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2013-04-05T08:27:20Z</dcterms:modified>
  <cp:category/>
  <cp:version/>
  <cp:contentType/>
  <cp:contentStatus/>
</cp:coreProperties>
</file>