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110" tabRatio="813" activeTab="0"/>
  </bookViews>
  <sheets>
    <sheet name="Лист1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<sst xmlns="http://schemas.openxmlformats.org/spreadsheetml/2006/main" count="68" uniqueCount="58">
  <si>
    <t xml:space="preserve">                                                            Отчет по собранным и отработанным денежным средствам</t>
  </si>
  <si>
    <t>год,мес</t>
  </si>
  <si>
    <t xml:space="preserve">                   Вид работ</t>
  </si>
  <si>
    <t xml:space="preserve">               Начислено</t>
  </si>
  <si>
    <t>Собрано с населения</t>
  </si>
  <si>
    <t>Выполнено работ</t>
  </si>
  <si>
    <t>Остаток ден.ср-в</t>
  </si>
  <si>
    <t>содержание</t>
  </si>
  <si>
    <t>ремонт</t>
  </si>
  <si>
    <t>содерж</t>
  </si>
  <si>
    <t>ООО «Дельта»</t>
  </si>
  <si>
    <t>Управляющей компании 15%</t>
  </si>
  <si>
    <t>Аварийная служба</t>
  </si>
  <si>
    <t>ИТОГО</t>
  </si>
  <si>
    <t>налог 1%</t>
  </si>
  <si>
    <t>АВС (вывоз мусора)</t>
  </si>
  <si>
    <t>2012г.</t>
  </si>
  <si>
    <t>250/300</t>
  </si>
  <si>
    <t>Данные по жильцам ЕИРКЦ</t>
  </si>
  <si>
    <t>Профилактика (1,2,3,4 кв.)</t>
  </si>
  <si>
    <t>31.01.</t>
  </si>
  <si>
    <t>печник: обследование чердаков, дымоходов</t>
  </si>
  <si>
    <t>ремонт автомата</t>
  </si>
  <si>
    <t>17.02.</t>
  </si>
  <si>
    <t>устранение неполадок света на этаже</t>
  </si>
  <si>
    <t>10.04.</t>
  </si>
  <si>
    <t>отх деревообраб 75=00; скобы д/степл 75=00; утеплитель фольгирован 177=00</t>
  </si>
  <si>
    <t>17.04.</t>
  </si>
  <si>
    <t>печник: ремонт печи - штукатурка стенки 1167=89; смесь огнеупорная 590=00; доставка материалов 300=00</t>
  </si>
  <si>
    <t>18.04.</t>
  </si>
  <si>
    <t>печник: чистка труб</t>
  </si>
  <si>
    <t>02.05.</t>
  </si>
  <si>
    <t>РСУ (ремонт стены (исправление))</t>
  </si>
  <si>
    <t>04.06.</t>
  </si>
  <si>
    <t>РСУ (демонтаж пристроя)</t>
  </si>
  <si>
    <t>брус 0,270м3 1350=00; лист оцинкован 1880=00; доска пол. 420=00; гвозди 195=00; цемент 360=00;  сурик, кисть 300=00; доставка материалов 600=00</t>
  </si>
  <si>
    <t>РСУ (поднятие пристроя, лестницы, обшивка досками, подгонка дверей)</t>
  </si>
  <si>
    <t>РСУ (изготовлен кровельного короба, 2х стульчаков,  пола)</t>
  </si>
  <si>
    <t>09.06.</t>
  </si>
  <si>
    <t>сантех материалы</t>
  </si>
  <si>
    <t>кирпич 990=00; песок 270=00</t>
  </si>
  <si>
    <t>06.07.</t>
  </si>
  <si>
    <t>рейка</t>
  </si>
  <si>
    <t>обивка стены и потолка рейкой</t>
  </si>
  <si>
    <t>05.09.</t>
  </si>
  <si>
    <t>доска</t>
  </si>
  <si>
    <t>20.09.</t>
  </si>
  <si>
    <t>лампа 95=00; светильник, рассеиватель 48=90; кабель 36=60</t>
  </si>
  <si>
    <t>Замена светильника, эл. ламп (вызов - кв.13)</t>
  </si>
  <si>
    <t>01.10.</t>
  </si>
  <si>
    <t>Укрепление лестницы</t>
  </si>
  <si>
    <t>31.10.</t>
  </si>
  <si>
    <t>Замена патрона, электролампочек в кор-ре</t>
  </si>
  <si>
    <t>Дежнева, д.13</t>
  </si>
  <si>
    <t>за 2012 год</t>
  </si>
  <si>
    <t>Директор ООО "Дельта"</t>
  </si>
  <si>
    <t>_______________________</t>
  </si>
  <si>
    <t>А.Н.Лебедев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</si>
</sst>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0.000"/>
    <numFmt numFmtId="166" formatCode="0.0"/>
    <numFmt numFmtId="167" formatCode="0.0000"/>
    <numFmt numFmtId="168" formatCode="0.00000"/>
    <numFmt numFmtId="169" formatCode="#,##0.00&quot;р.&quot;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#,##0.00_р_."/>
    <numFmt numFmtId="175" formatCode="0.0%"/>
    <numFmt numFmtId="176" formatCode="[$-FC19]d\ mmmm\ yyyy\ &quot;г.&quot;"/>
  </numFmts>
  <fonts count="46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0"/>
      <name val="Arial"/>
      <family val="2"/>
    </font>
    <font>
      <sz val="10"/>
      <color indexed="4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C00000"/>
      <name val="Arial"/>
      <family val="2"/>
    </font>
    <font>
      <sz val="10"/>
      <color theme="8" tint="-0.2499700039625167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3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1" fillId="33" borderId="14" xfId="0" applyFont="1" applyFill="1" applyBorder="1" applyAlignment="1">
      <alignment/>
    </xf>
    <xf numFmtId="0" fontId="1" fillId="34" borderId="14" xfId="0" applyFont="1" applyFill="1" applyBorder="1" applyAlignment="1">
      <alignment/>
    </xf>
    <xf numFmtId="164" fontId="0" fillId="0" borderId="14" xfId="0" applyNumberFormat="1" applyFont="1" applyBorder="1" applyAlignment="1">
      <alignment/>
    </xf>
    <xf numFmtId="0" fontId="1" fillId="35" borderId="14" xfId="0" applyFont="1" applyFill="1" applyBorder="1" applyAlignment="1">
      <alignment/>
    </xf>
    <xf numFmtId="0" fontId="0" fillId="0" borderId="15" xfId="0" applyFont="1" applyBorder="1" applyAlignment="1">
      <alignment/>
    </xf>
    <xf numFmtId="9" fontId="0" fillId="0" borderId="0" xfId="0" applyNumberFormat="1" applyFont="1" applyAlignment="1">
      <alignment/>
    </xf>
    <xf numFmtId="2" fontId="0" fillId="0" borderId="16" xfId="0" applyNumberFormat="1" applyFont="1" applyBorder="1" applyAlignment="1">
      <alignment/>
    </xf>
    <xf numFmtId="2" fontId="1" fillId="33" borderId="14" xfId="0" applyNumberFormat="1" applyFont="1" applyFill="1" applyBorder="1" applyAlignment="1">
      <alignment/>
    </xf>
    <xf numFmtId="0" fontId="0" fillId="34" borderId="14" xfId="0" applyFont="1" applyFill="1" applyBorder="1" applyAlignment="1">
      <alignment/>
    </xf>
    <xf numFmtId="2" fontId="0" fillId="34" borderId="14" xfId="0" applyNumberFormat="1" applyFont="1" applyFill="1" applyBorder="1" applyAlignment="1">
      <alignment/>
    </xf>
    <xf numFmtId="2" fontId="0" fillId="0" borderId="14" xfId="0" applyNumberFormat="1" applyFont="1" applyBorder="1" applyAlignment="1">
      <alignment/>
    </xf>
    <xf numFmtId="0" fontId="0" fillId="0" borderId="14" xfId="0" applyFont="1" applyBorder="1" applyAlignment="1">
      <alignment wrapText="1"/>
    </xf>
    <xf numFmtId="2" fontId="44" fillId="0" borderId="14" xfId="0" applyNumberFormat="1" applyFont="1" applyBorder="1" applyAlignment="1">
      <alignment/>
    </xf>
    <xf numFmtId="0" fontId="1" fillId="35" borderId="10" xfId="0" applyFont="1" applyFill="1" applyBorder="1" applyAlignment="1">
      <alignment/>
    </xf>
    <xf numFmtId="2" fontId="1" fillId="35" borderId="10" xfId="0" applyNumberFormat="1" applyFont="1" applyFill="1" applyBorder="1" applyAlignment="1">
      <alignment/>
    </xf>
    <xf numFmtId="4" fontId="1" fillId="0" borderId="16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2" fontId="1" fillId="0" borderId="18" xfId="0" applyNumberFormat="1" applyFont="1" applyBorder="1" applyAlignment="1">
      <alignment horizontal="center"/>
    </xf>
    <xf numFmtId="4" fontId="1" fillId="0" borderId="17" xfId="0" applyNumberFormat="1" applyFont="1" applyBorder="1" applyAlignment="1">
      <alignment horizontal="center"/>
    </xf>
    <xf numFmtId="4" fontId="1" fillId="0" borderId="18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4" xfId="0" applyFont="1" applyFill="1" applyBorder="1" applyAlignment="1">
      <alignment/>
    </xf>
    <xf numFmtId="0" fontId="0" fillId="0" borderId="14" xfId="0" applyFont="1" applyFill="1" applyBorder="1" applyAlignment="1">
      <alignment wrapText="1"/>
    </xf>
    <xf numFmtId="2" fontId="0" fillId="0" borderId="14" xfId="0" applyNumberFormat="1" applyFont="1" applyFill="1" applyBorder="1" applyAlignment="1">
      <alignment/>
    </xf>
    <xf numFmtId="2" fontId="45" fillId="0" borderId="14" xfId="0" applyNumberFormat="1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zoomScalePageLayoutView="0" workbookViewId="0" topLeftCell="A1">
      <selection activeCell="E42" sqref="E42"/>
    </sheetView>
  </sheetViews>
  <sheetFormatPr defaultColWidth="9.140625" defaultRowHeight="12.75"/>
  <cols>
    <col min="1" max="1" width="0.71875" style="0" customWidth="1"/>
    <col min="2" max="2" width="7.421875" style="0" customWidth="1"/>
    <col min="3" max="3" width="42.00390625" style="0" customWidth="1"/>
    <col min="4" max="5" width="9.8515625" style="0" customWidth="1"/>
    <col min="6" max="7" width="9.7109375" style="0" customWidth="1"/>
    <col min="8" max="8" width="10.28125" style="0" customWidth="1"/>
    <col min="9" max="9" width="10.7109375" style="0" customWidth="1"/>
    <col min="10" max="10" width="11.57421875" style="0" customWidth="1"/>
    <col min="11" max="11" width="11.7109375" style="0" customWidth="1"/>
  </cols>
  <sheetData>
    <row r="1" spans="1:11" ht="18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2:11" ht="15.75">
      <c r="B2" s="1" t="s">
        <v>0</v>
      </c>
      <c r="C2" s="2"/>
      <c r="D2" s="2"/>
      <c r="E2" s="2"/>
      <c r="F2" s="2"/>
      <c r="G2" s="2"/>
      <c r="H2" s="3"/>
      <c r="K2" s="14">
        <v>0.82</v>
      </c>
    </row>
    <row r="3" spans="1:11" ht="18">
      <c r="A3" s="31" t="s">
        <v>53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3:11" ht="15.75">
      <c r="C4" s="32" t="s">
        <v>54</v>
      </c>
      <c r="D4" s="32"/>
      <c r="E4" s="32"/>
      <c r="F4" s="32"/>
      <c r="G4" s="32"/>
      <c r="H4" s="32"/>
      <c r="I4" s="32"/>
      <c r="J4" s="15">
        <v>19414.57</v>
      </c>
      <c r="K4" s="15">
        <v>-11724.98</v>
      </c>
    </row>
    <row r="5" spans="1:11" ht="12.75">
      <c r="A5" s="4"/>
      <c r="B5" s="4" t="s">
        <v>1</v>
      </c>
      <c r="C5" s="4" t="s">
        <v>2</v>
      </c>
      <c r="D5" s="5" t="s">
        <v>3</v>
      </c>
      <c r="E5" s="6"/>
      <c r="F5" s="5" t="s">
        <v>4</v>
      </c>
      <c r="G5" s="6"/>
      <c r="H5" s="5" t="s">
        <v>5</v>
      </c>
      <c r="I5" s="6"/>
      <c r="J5" s="13" t="s">
        <v>6</v>
      </c>
      <c r="K5" s="7"/>
    </row>
    <row r="6" spans="1:11" ht="12.75">
      <c r="A6" s="7"/>
      <c r="B6" s="7"/>
      <c r="C6" s="7"/>
      <c r="D6" s="8" t="s">
        <v>7</v>
      </c>
      <c r="E6" s="6" t="s">
        <v>8</v>
      </c>
      <c r="F6" s="8" t="s">
        <v>9</v>
      </c>
      <c r="G6" s="6" t="s">
        <v>8</v>
      </c>
      <c r="H6" s="8" t="s">
        <v>9</v>
      </c>
      <c r="I6" s="6" t="s">
        <v>8</v>
      </c>
      <c r="J6" s="8" t="s">
        <v>9</v>
      </c>
      <c r="K6" s="6" t="s">
        <v>8</v>
      </c>
    </row>
    <row r="7" spans="1:11" ht="12.75">
      <c r="A7" s="9"/>
      <c r="B7" s="9" t="s">
        <v>16</v>
      </c>
      <c r="C7" s="9"/>
      <c r="D7" s="16">
        <v>18800.66</v>
      </c>
      <c r="E7" s="16">
        <v>32255.32</v>
      </c>
      <c r="F7" s="16">
        <f>D7*0.82</f>
        <v>15416.5412</v>
      </c>
      <c r="G7" s="16">
        <f>E7*0.82</f>
        <v>26449.362399999998</v>
      </c>
      <c r="H7" s="16">
        <f>SUM(H8:H33)</f>
        <v>23035.709</v>
      </c>
      <c r="I7" s="16">
        <f>SUM(I8:I33)</f>
        <v>56282.468</v>
      </c>
      <c r="J7" s="16">
        <f>F7-H7</f>
        <v>-7619.167799999999</v>
      </c>
      <c r="K7" s="16">
        <f>G7-I7</f>
        <v>-29833.105600000003</v>
      </c>
    </row>
    <row r="8" spans="1:11" ht="12.75">
      <c r="A8" s="10"/>
      <c r="B8" s="10"/>
      <c r="C8" s="17" t="s">
        <v>11</v>
      </c>
      <c r="D8" s="10"/>
      <c r="E8" s="10"/>
      <c r="F8" s="10"/>
      <c r="G8" s="10"/>
      <c r="H8" s="18">
        <f>D7*0.15</f>
        <v>2820.0989999999997</v>
      </c>
      <c r="I8" s="18">
        <f>E7*0.15</f>
        <v>4838.298</v>
      </c>
      <c r="J8" s="10"/>
      <c r="K8" s="10"/>
    </row>
    <row r="9" spans="1:11" ht="12.75">
      <c r="A9" s="8"/>
      <c r="B9" s="8" t="s">
        <v>17</v>
      </c>
      <c r="C9" s="8" t="s">
        <v>12</v>
      </c>
      <c r="D9" s="8"/>
      <c r="E9" s="8"/>
      <c r="F9" s="8"/>
      <c r="G9" s="8"/>
      <c r="H9" s="19">
        <v>3300</v>
      </c>
      <c r="I9" s="19"/>
      <c r="J9" s="8"/>
      <c r="K9" s="8"/>
    </row>
    <row r="10" spans="1:11" ht="12.75">
      <c r="A10" s="8"/>
      <c r="B10" s="11"/>
      <c r="C10" s="8" t="s">
        <v>18</v>
      </c>
      <c r="D10" s="8"/>
      <c r="E10" s="8"/>
      <c r="F10" s="8"/>
      <c r="G10" s="8"/>
      <c r="H10" s="19">
        <v>150</v>
      </c>
      <c r="I10" s="19"/>
      <c r="J10" s="8"/>
      <c r="K10" s="8"/>
    </row>
    <row r="11" spans="1:11" ht="12.75">
      <c r="A11" s="8"/>
      <c r="B11" s="8"/>
      <c r="C11" s="8" t="s">
        <v>19</v>
      </c>
      <c r="D11" s="8"/>
      <c r="E11" s="8"/>
      <c r="F11" s="8"/>
      <c r="G11" s="8"/>
      <c r="H11" s="19">
        <v>425.36</v>
      </c>
      <c r="I11" s="19"/>
      <c r="J11" s="8"/>
      <c r="K11" s="8"/>
    </row>
    <row r="12" spans="1:11" ht="12.75">
      <c r="A12" s="8"/>
      <c r="B12" s="8"/>
      <c r="C12" s="8" t="s">
        <v>15</v>
      </c>
      <c r="D12" s="8"/>
      <c r="E12" s="8"/>
      <c r="F12" s="8"/>
      <c r="G12" s="8"/>
      <c r="H12" s="19">
        <v>12516</v>
      </c>
      <c r="I12" s="19"/>
      <c r="J12" s="8"/>
      <c r="K12" s="8"/>
    </row>
    <row r="13" spans="1:11" ht="12.75">
      <c r="A13" s="8"/>
      <c r="B13" s="8" t="s">
        <v>20</v>
      </c>
      <c r="C13" s="20" t="s">
        <v>21</v>
      </c>
      <c r="D13" s="8"/>
      <c r="E13" s="8"/>
      <c r="F13" s="8"/>
      <c r="G13" s="8"/>
      <c r="H13" s="19"/>
      <c r="I13" s="19">
        <v>194.65</v>
      </c>
      <c r="J13" s="8"/>
      <c r="K13" s="8"/>
    </row>
    <row r="14" spans="1:11" ht="12.75">
      <c r="A14" s="8"/>
      <c r="B14" s="8" t="s">
        <v>20</v>
      </c>
      <c r="C14" s="20" t="s">
        <v>22</v>
      </c>
      <c r="D14" s="8"/>
      <c r="E14" s="8"/>
      <c r="F14" s="8"/>
      <c r="G14" s="8"/>
      <c r="H14" s="19"/>
      <c r="I14" s="19">
        <v>194.65</v>
      </c>
      <c r="J14" s="8"/>
      <c r="K14" s="8"/>
    </row>
    <row r="15" spans="1:11" ht="12.75">
      <c r="A15" s="8"/>
      <c r="B15" s="8" t="s">
        <v>23</v>
      </c>
      <c r="C15" s="20" t="s">
        <v>24</v>
      </c>
      <c r="D15" s="8"/>
      <c r="E15" s="8"/>
      <c r="F15" s="8"/>
      <c r="G15" s="8"/>
      <c r="H15" s="19"/>
      <c r="I15" s="19">
        <v>389.3</v>
      </c>
      <c r="J15" s="8"/>
      <c r="K15" s="8"/>
    </row>
    <row r="16" spans="1:11" ht="25.5">
      <c r="A16" s="8"/>
      <c r="B16" s="8" t="s">
        <v>25</v>
      </c>
      <c r="C16" s="20" t="s">
        <v>26</v>
      </c>
      <c r="D16" s="8"/>
      <c r="E16" s="8"/>
      <c r="F16" s="8"/>
      <c r="G16" s="8"/>
      <c r="H16" s="19"/>
      <c r="I16" s="19">
        <v>327</v>
      </c>
      <c r="J16" s="8"/>
      <c r="K16" s="8"/>
    </row>
    <row r="17" spans="1:11" ht="38.25">
      <c r="A17" s="8"/>
      <c r="B17" s="8" t="s">
        <v>27</v>
      </c>
      <c r="C17" s="20" t="s">
        <v>28</v>
      </c>
      <c r="D17" s="8"/>
      <c r="E17" s="8"/>
      <c r="F17" s="8"/>
      <c r="G17" s="8"/>
      <c r="H17" s="19"/>
      <c r="I17" s="19">
        <v>2057.89</v>
      </c>
      <c r="J17" s="8"/>
      <c r="K17" s="8"/>
    </row>
    <row r="18" spans="1:11" ht="12.75">
      <c r="A18" s="8"/>
      <c r="B18" s="8" t="s">
        <v>29</v>
      </c>
      <c r="C18" s="20" t="s">
        <v>30</v>
      </c>
      <c r="D18" s="8"/>
      <c r="E18" s="8"/>
      <c r="F18" s="8"/>
      <c r="G18" s="8"/>
      <c r="H18" s="19"/>
      <c r="I18" s="19">
        <v>2395.68</v>
      </c>
      <c r="J18" s="8"/>
      <c r="K18" s="8"/>
    </row>
    <row r="19" spans="1:11" ht="12.75">
      <c r="A19" s="8"/>
      <c r="B19" s="8" t="s">
        <v>31</v>
      </c>
      <c r="C19" s="20" t="s">
        <v>32</v>
      </c>
      <c r="D19" s="8"/>
      <c r="E19" s="8"/>
      <c r="F19" s="8"/>
      <c r="G19" s="8"/>
      <c r="H19" s="19"/>
      <c r="I19" s="19">
        <v>1820</v>
      </c>
      <c r="J19" s="8"/>
      <c r="K19" s="8"/>
    </row>
    <row r="20" spans="1:11" ht="12.75">
      <c r="A20" s="8"/>
      <c r="B20" s="8" t="s">
        <v>33</v>
      </c>
      <c r="C20" s="20" t="s">
        <v>34</v>
      </c>
      <c r="D20" s="8"/>
      <c r="E20" s="8"/>
      <c r="F20" s="8"/>
      <c r="G20" s="8"/>
      <c r="H20" s="19"/>
      <c r="I20" s="19">
        <v>1560</v>
      </c>
      <c r="J20" s="8"/>
      <c r="K20" s="8"/>
    </row>
    <row r="21" spans="1:11" ht="12.75" customHeight="1">
      <c r="A21" s="8"/>
      <c r="B21" s="8"/>
      <c r="C21" s="20" t="s">
        <v>35</v>
      </c>
      <c r="D21" s="8"/>
      <c r="E21" s="8"/>
      <c r="F21" s="8"/>
      <c r="G21" s="8"/>
      <c r="H21" s="19"/>
      <c r="I21" s="19">
        <v>5105</v>
      </c>
      <c r="J21" s="8"/>
      <c r="K21" s="8"/>
    </row>
    <row r="22" spans="1:11" ht="25.5">
      <c r="A22" s="8"/>
      <c r="B22" s="8" t="s">
        <v>33</v>
      </c>
      <c r="C22" s="20" t="s">
        <v>36</v>
      </c>
      <c r="D22" s="8"/>
      <c r="E22" s="8"/>
      <c r="F22" s="8"/>
      <c r="G22" s="8"/>
      <c r="H22" s="19"/>
      <c r="I22" s="19">
        <v>20800</v>
      </c>
      <c r="J22" s="8"/>
      <c r="K22" s="8"/>
    </row>
    <row r="23" spans="1:11" ht="25.5">
      <c r="A23" s="8"/>
      <c r="B23" s="33" t="s">
        <v>33</v>
      </c>
      <c r="C23" s="34" t="s">
        <v>37</v>
      </c>
      <c r="D23" s="33"/>
      <c r="E23" s="33"/>
      <c r="F23" s="33"/>
      <c r="G23" s="33"/>
      <c r="H23" s="35"/>
      <c r="I23" s="36">
        <v>12480</v>
      </c>
      <c r="J23" s="8"/>
      <c r="K23" s="8"/>
    </row>
    <row r="24" spans="1:11" ht="12.75">
      <c r="A24" s="8"/>
      <c r="B24" s="8" t="s">
        <v>38</v>
      </c>
      <c r="C24" s="20" t="s">
        <v>39</v>
      </c>
      <c r="D24" s="8"/>
      <c r="E24" s="8"/>
      <c r="F24" s="8"/>
      <c r="G24" s="8"/>
      <c r="H24" s="19">
        <v>2880</v>
      </c>
      <c r="I24" s="19"/>
      <c r="J24" s="8"/>
      <c r="K24" s="8"/>
    </row>
    <row r="25" spans="1:11" ht="12.75">
      <c r="A25" s="8"/>
      <c r="B25" s="8"/>
      <c r="C25" s="20" t="s">
        <v>40</v>
      </c>
      <c r="D25" s="8"/>
      <c r="E25" s="8"/>
      <c r="F25" s="8"/>
      <c r="G25" s="8"/>
      <c r="H25" s="19"/>
      <c r="I25" s="21">
        <v>1260</v>
      </c>
      <c r="J25" s="8"/>
      <c r="K25" s="8"/>
    </row>
    <row r="26" spans="1:11" ht="12.75">
      <c r="A26" s="8"/>
      <c r="B26" s="8" t="s">
        <v>41</v>
      </c>
      <c r="C26" s="20" t="s">
        <v>42</v>
      </c>
      <c r="D26" s="8"/>
      <c r="E26" s="8"/>
      <c r="F26" s="8"/>
      <c r="G26" s="8"/>
      <c r="H26" s="19"/>
      <c r="I26" s="19">
        <v>240</v>
      </c>
      <c r="J26" s="8"/>
      <c r="K26" s="8"/>
    </row>
    <row r="27" spans="1:11" ht="12.75">
      <c r="A27" s="8"/>
      <c r="B27" s="8" t="s">
        <v>41</v>
      </c>
      <c r="C27" s="20" t="s">
        <v>43</v>
      </c>
      <c r="D27" s="8"/>
      <c r="E27" s="8"/>
      <c r="F27" s="8"/>
      <c r="G27" s="8"/>
      <c r="H27" s="19"/>
      <c r="I27" s="19">
        <v>1560</v>
      </c>
      <c r="J27" s="8"/>
      <c r="K27" s="8"/>
    </row>
    <row r="28" spans="1:11" ht="12.75">
      <c r="A28" s="8"/>
      <c r="B28" s="8" t="s">
        <v>44</v>
      </c>
      <c r="C28" s="20" t="s">
        <v>45</v>
      </c>
      <c r="D28" s="8"/>
      <c r="E28" s="8"/>
      <c r="F28" s="8"/>
      <c r="G28" s="8"/>
      <c r="H28" s="19"/>
      <c r="I28" s="19">
        <v>20</v>
      </c>
      <c r="J28" s="8"/>
      <c r="K28" s="8"/>
    </row>
    <row r="29" spans="1:11" ht="25.5">
      <c r="A29" s="8"/>
      <c r="B29" s="8" t="s">
        <v>46</v>
      </c>
      <c r="C29" s="20" t="s">
        <v>47</v>
      </c>
      <c r="D29" s="8"/>
      <c r="E29" s="8"/>
      <c r="F29" s="8"/>
      <c r="G29" s="8"/>
      <c r="H29" s="19">
        <v>180.5</v>
      </c>
      <c r="I29" s="19"/>
      <c r="J29" s="8"/>
      <c r="K29" s="8"/>
    </row>
    <row r="30" spans="1:11" ht="12.75">
      <c r="A30" s="8"/>
      <c r="B30" s="8" t="s">
        <v>46</v>
      </c>
      <c r="C30" s="20" t="s">
        <v>48</v>
      </c>
      <c r="D30" s="8"/>
      <c r="E30" s="8"/>
      <c r="F30" s="8"/>
      <c r="G30" s="8"/>
      <c r="H30" s="19">
        <v>236</v>
      </c>
      <c r="I30" s="19"/>
      <c r="J30" s="8"/>
      <c r="K30" s="8"/>
    </row>
    <row r="31" spans="1:11" ht="12.75">
      <c r="A31" s="8"/>
      <c r="B31" s="8" t="s">
        <v>49</v>
      </c>
      <c r="C31" s="20" t="s">
        <v>50</v>
      </c>
      <c r="D31" s="8"/>
      <c r="E31" s="8"/>
      <c r="F31" s="8"/>
      <c r="G31" s="8"/>
      <c r="H31" s="19"/>
      <c r="I31" s="19">
        <v>1040</v>
      </c>
      <c r="J31" s="8"/>
      <c r="K31" s="8"/>
    </row>
    <row r="32" spans="1:11" ht="12.75">
      <c r="A32" s="8"/>
      <c r="B32" s="8" t="s">
        <v>51</v>
      </c>
      <c r="C32" s="20" t="s">
        <v>52</v>
      </c>
      <c r="D32" s="8"/>
      <c r="E32" s="8"/>
      <c r="F32" s="8"/>
      <c r="G32" s="8"/>
      <c r="H32" s="19">
        <v>80</v>
      </c>
      <c r="I32" s="19"/>
      <c r="J32" s="8"/>
      <c r="K32" s="8"/>
    </row>
    <row r="33" spans="1:11" ht="12.75">
      <c r="A33" s="8"/>
      <c r="B33" s="8"/>
      <c r="C33" s="8" t="s">
        <v>14</v>
      </c>
      <c r="D33" s="8"/>
      <c r="E33" s="8"/>
      <c r="F33" s="8"/>
      <c r="G33" s="8"/>
      <c r="H33" s="19">
        <v>447.75</v>
      </c>
      <c r="I33" s="19"/>
      <c r="J33" s="8"/>
      <c r="K33" s="8"/>
    </row>
    <row r="34" spans="1:11" ht="12.75">
      <c r="A34" s="12"/>
      <c r="B34" s="12"/>
      <c r="C34" s="12" t="s">
        <v>13</v>
      </c>
      <c r="D34" s="22"/>
      <c r="E34" s="22"/>
      <c r="F34" s="22"/>
      <c r="G34" s="22"/>
      <c r="H34" s="23">
        <f>SUM(H8:H33)</f>
        <v>23035.709</v>
      </c>
      <c r="I34" s="23">
        <f>SUM(I8:I33)</f>
        <v>56282.468</v>
      </c>
      <c r="J34" s="23">
        <f>J7</f>
        <v>-7619.167799999999</v>
      </c>
      <c r="K34" s="23">
        <f>K7</f>
        <v>-29833.105600000003</v>
      </c>
    </row>
    <row r="35" spans="4:11" ht="12.75">
      <c r="D35" s="25">
        <f>D7+E7</f>
        <v>51055.979999999996</v>
      </c>
      <c r="E35" s="26"/>
      <c r="F35" s="25">
        <f>F7+G7</f>
        <v>41865.9036</v>
      </c>
      <c r="G35" s="26"/>
      <c r="H35" s="27">
        <f>H34+I34</f>
        <v>79318.177</v>
      </c>
      <c r="I35" s="28"/>
      <c r="J35" s="25">
        <f>J34+K34</f>
        <v>-37452.273400000005</v>
      </c>
      <c r="K35" s="26"/>
    </row>
    <row r="36" spans="10:11" ht="12.75">
      <c r="J36" s="24">
        <f>J4+J34</f>
        <v>11795.4022</v>
      </c>
      <c r="K36" s="24">
        <f>K4+K34</f>
        <v>-41558.085600000006</v>
      </c>
    </row>
    <row r="37" spans="10:11" ht="12.75">
      <c r="J37" s="29">
        <f>J36+K36</f>
        <v>-29762.683400000005</v>
      </c>
      <c r="K37" s="30"/>
    </row>
    <row r="40" spans="3:7" ht="12.75">
      <c r="C40" t="s">
        <v>55</v>
      </c>
      <c r="D40" t="s">
        <v>56</v>
      </c>
      <c r="G40" t="s">
        <v>57</v>
      </c>
    </row>
  </sheetData>
  <sheetProtection/>
  <mergeCells count="8">
    <mergeCell ref="D35:E35"/>
    <mergeCell ref="F35:G35"/>
    <mergeCell ref="H35:I35"/>
    <mergeCell ref="J35:K35"/>
    <mergeCell ref="J37:K37"/>
    <mergeCell ref="A1:K1"/>
    <mergeCell ref="A3:K3"/>
    <mergeCell ref="C4:I4"/>
  </mergeCells>
  <printOptions/>
  <pageMargins left="1.1023622047244095" right="0.7086614173228347" top="0.3937007874015748" bottom="0.35433070866141736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2013-07-09T12:56:57Z</cp:lastPrinted>
  <dcterms:created xsi:type="dcterms:W3CDTF">2011-04-20T10:15:24Z</dcterms:created>
  <dcterms:modified xsi:type="dcterms:W3CDTF">2013-07-09T12:58:58Z</dcterms:modified>
  <cp:category/>
  <cp:version/>
  <cp:contentType/>
  <cp:contentStatus/>
</cp:coreProperties>
</file>