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дников,45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<sst xmlns="http://schemas.openxmlformats.org/spreadsheetml/2006/main" count="105" uniqueCount="97">
  <si>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</si>
  <si>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</si>
  <si>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</si>
  <si>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</si>
  <si>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</si>
  <si>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</si>
  <si>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</si>
  <si>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</si>
  <si>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</si>
  <si>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</si>
  <si>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</si>
  <si>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</si>
  <si>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</si>
  <si>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</si>
  <si>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</si>
  <si>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</si>
  <si>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</si>
  <si>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</si>
  <si>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</si>
  <si>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</si>
  <si>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</si>
  <si>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</si>
  <si>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</si>
  <si>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</si>
  <si>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</si>
  <si>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</si>
  <si>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</si>
  <si>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</si>
  <si>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</si>
  <si>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</si>
  <si>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</si>
  <si>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</si>
  <si>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Водников, д.45  </t>
    </r>
    <r>
      <rPr>
        <b/>
        <sz val="12"/>
        <rFont val="Arial"/>
        <family val="2"/>
      </rPr>
      <t xml:space="preserve">   </t>
    </r>
  </si>
  <si>
    <t xml:space="preserve">     Уборка наледи с крыши</t>
  </si>
  <si>
    <t>материалы</t>
  </si>
  <si>
    <t xml:space="preserve">     уборка травы около дома</t>
  </si>
  <si>
    <t xml:space="preserve">     Доставка ПГС</t>
  </si>
  <si>
    <t>Вознаграждение управляющей организации</t>
  </si>
  <si>
    <t>Снятие показаний общедомовых узлов учета, обследование элеваторного узла</t>
  </si>
  <si>
    <t>Долг ЦВ кв.№19,45</t>
  </si>
  <si>
    <t>2015г.</t>
  </si>
  <si>
    <t xml:space="preserve"> (ежемесячно)</t>
  </si>
  <si>
    <t>2100=00 (ежемесячно)</t>
  </si>
  <si>
    <t>разборка лежака канализации под полом Ф50 дл=6м, чистка трубопровода, сборка (кв.№31)</t>
  </si>
  <si>
    <t>изготовление люка. (кв.№31)</t>
  </si>
  <si>
    <t>22.02.2017г.</t>
  </si>
  <si>
    <t xml:space="preserve">     ОДН   вода</t>
  </si>
  <si>
    <t xml:space="preserve">     ОДН  электроэнергия</t>
  </si>
  <si>
    <t>(55=00.за1чел) аренда контейнера 230=00х3 ежемесячно</t>
  </si>
  <si>
    <t>лопата</t>
  </si>
  <si>
    <t>январь</t>
  </si>
  <si>
    <t>17.03.2017г.</t>
  </si>
  <si>
    <t>541=30 (квартал)</t>
  </si>
  <si>
    <t>ремонт кровли, демонтаж снегозадержания</t>
  </si>
  <si>
    <t>08.04.2017г.</t>
  </si>
  <si>
    <t>шпаклевка, штукатурка, затирка, покраска эмалью, побелка стен, покраска радиаторов, откосов, лестничных маршей, перил (подъезд №1).</t>
  </si>
  <si>
    <t>14.04.2017г.</t>
  </si>
  <si>
    <t>коммунальное освещение 1,2,3 подъезды</t>
  </si>
  <si>
    <t>апрель</t>
  </si>
  <si>
    <t>установка прожекторов над подъездами</t>
  </si>
  <si>
    <t>21.04.2017г.</t>
  </si>
  <si>
    <t>Тариф  16=94  с 01.01.2017г.        (15=00  с  01.06.2015г.)</t>
  </si>
  <si>
    <t>ремонт кровли (замена участка кровли)</t>
  </si>
  <si>
    <t>14.06.2017г.</t>
  </si>
  <si>
    <t>Начислено ОДН  вода        569,74    1101,50   1153,78</t>
  </si>
  <si>
    <t>Начислено ОДН  электроэнергия 3733,07   2812,53  2943,15</t>
  </si>
  <si>
    <t>работы по благоустройству территории</t>
  </si>
  <si>
    <t>11.07.2017г.</t>
  </si>
  <si>
    <t xml:space="preserve">     Вывоз крупногабаритного мусора с погрузкой</t>
  </si>
  <si>
    <t>август</t>
  </si>
  <si>
    <t>восстановление и покраска двери п.№3</t>
  </si>
  <si>
    <t>15.08.2017г.</t>
  </si>
  <si>
    <t>25.09.2017г.</t>
  </si>
  <si>
    <t>замена запорной арматуры на стояке (заявка кв.№14)</t>
  </si>
  <si>
    <t>ремонт двери, доводчика</t>
  </si>
  <si>
    <t>30.09.2017г.</t>
  </si>
  <si>
    <t>порог 3х207=621,00;  ножи  1х56,00=56,00</t>
  </si>
  <si>
    <t>30.11.2017г.</t>
  </si>
  <si>
    <t>01.11.2017г.</t>
  </si>
  <si>
    <t>замена счетчика хол воды на водомере</t>
  </si>
  <si>
    <t>24.11.2017г.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</si>
  <si>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2017 г.</t>
    </r>
  </si>
  <si>
    <t>январь - декабрь</t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</si>
  <si>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</si>
  <si>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</si>
  <si>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</si>
  <si>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>чистка канализации тросом Ф50 дл=3м (заявка кв.№12)</t>
  </si>
  <si>
    <t>01.12.2017г.</t>
  </si>
  <si>
    <t>устройство щитов, ставней</t>
  </si>
  <si>
    <t>09.07.2017г.</t>
  </si>
  <si>
    <t xml:space="preserve">     Вывоз ТБО (январь-декабрь)                                   АВС</t>
  </si>
  <si>
    <t xml:space="preserve">     уборка и вывоз снега</t>
  </si>
  <si>
    <t>устройство люка в полу для ревизии канализации</t>
  </si>
  <si>
    <t xml:space="preserve">     Председатель совета дома            </t>
  </si>
  <si>
    <t xml:space="preserve">     Уборка придомовой территории   </t>
  </si>
  <si>
    <t>промывка и опрессовка системы отопления; запуск системы отопления, пуско - наладочные работы</t>
  </si>
  <si>
    <t>август - сентябрь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</si>
</sst>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50" fillId="0" borderId="0" xfId="0" applyNumberFormat="1" applyFont="1" applyFill="1" applyAlignment="1">
      <alignment/>
    </xf>
    <xf numFmtId="4" fontId="51" fillId="0" borderId="10" xfId="0" applyNumberFormat="1" applyFont="1" applyBorder="1" applyAlignment="1">
      <alignment horizontal="center"/>
    </xf>
    <xf numFmtId="4" fontId="51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4" fontId="52" fillId="0" borderId="0" xfId="0" applyNumberFormat="1" applyFont="1" applyFill="1" applyAlignment="1">
      <alignment/>
    </xf>
    <xf numFmtId="4" fontId="0" fillId="0" borderId="10" xfId="0" applyNumberFormat="1" applyBorder="1" applyAlignment="1">
      <alignment horizontal="left"/>
    </xf>
    <xf numFmtId="0" fontId="1" fillId="0" borderId="0" xfId="0" applyFont="1" applyAlignment="1">
      <alignment vertical="center" wrapText="1"/>
    </xf>
    <xf numFmtId="4" fontId="53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PageLayoutView="0" workbookViewId="0" topLeftCell="A43">
      <selection activeCell="B46" sqref="B46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2" t="s">
        <v>0</v>
      </c>
      <c r="B1" s="52"/>
      <c r="C1" s="52"/>
    </row>
    <row r="2" spans="1:3" ht="24" customHeight="1">
      <c r="A2" s="52" t="s">
        <v>32</v>
      </c>
      <c r="B2" s="52"/>
      <c r="C2" s="52"/>
    </row>
    <row r="3" spans="1:3" ht="15.75">
      <c r="A3" s="52" t="s">
        <v>81</v>
      </c>
      <c r="B3" s="52"/>
      <c r="C3" s="52"/>
    </row>
    <row r="5" spans="2:3" ht="12.75">
      <c r="B5" s="1" t="s">
        <v>1</v>
      </c>
      <c r="C5" s="2">
        <v>2217.6</v>
      </c>
    </row>
    <row r="6" spans="1:3" ht="25.5">
      <c r="A6" s="50" t="s">
        <v>61</v>
      </c>
      <c r="B6" s="1" t="s">
        <v>2</v>
      </c>
      <c r="C6" s="2"/>
    </row>
    <row r="7" spans="2:3" ht="12.75">
      <c r="B7" s="1" t="s">
        <v>3</v>
      </c>
      <c r="C7" s="2">
        <f>C5+C6</f>
        <v>2217.6</v>
      </c>
    </row>
    <row r="8" spans="2:3" ht="12.75">
      <c r="B8" s="1" t="s">
        <v>4</v>
      </c>
      <c r="C8">
        <v>54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5">
        <v>127936.04</v>
      </c>
    </row>
    <row r="12" spans="1:3" ht="12.75">
      <c r="A12" s="3" t="s">
        <v>7</v>
      </c>
      <c r="B12" s="49">
        <v>33263.37</v>
      </c>
      <c r="C12" s="10">
        <v>398510.32</v>
      </c>
    </row>
    <row r="13" spans="1:3" ht="12.75">
      <c r="A13" s="3" t="s">
        <v>64</v>
      </c>
      <c r="B13" s="16" t="s">
        <v>82</v>
      </c>
      <c r="C13" s="10">
        <v>10872.88</v>
      </c>
    </row>
    <row r="14" spans="1:3" ht="15.75" customHeight="1">
      <c r="A14" s="3" t="s">
        <v>65</v>
      </c>
      <c r="B14" s="16" t="s">
        <v>82</v>
      </c>
      <c r="C14" s="10">
        <v>39136.78</v>
      </c>
    </row>
    <row r="15" spans="1:3" ht="12.75">
      <c r="A15" s="34" t="s">
        <v>8</v>
      </c>
      <c r="B15" s="35"/>
      <c r="C15" s="36">
        <f>SUM(C12:C14)</f>
        <v>448519.98</v>
      </c>
    </row>
    <row r="16" spans="1:3" ht="12.75">
      <c r="A16" s="3" t="s">
        <v>9</v>
      </c>
      <c r="B16" s="31"/>
      <c r="C16" s="46">
        <v>442773.97</v>
      </c>
    </row>
    <row r="17" spans="1:3" ht="12.75">
      <c r="A17" s="3" t="s">
        <v>10</v>
      </c>
      <c r="B17" s="4"/>
      <c r="C17" s="21"/>
    </row>
    <row r="18" spans="1:3" ht="12.75">
      <c r="A18" s="37" t="s">
        <v>11</v>
      </c>
      <c r="B18" s="38"/>
      <c r="C18" s="39">
        <f>SUM(C16:C17)</f>
        <v>442773.97</v>
      </c>
    </row>
    <row r="19" spans="1:3" ht="12.75">
      <c r="A19" s="12" t="s">
        <v>12</v>
      </c>
      <c r="B19" s="13"/>
      <c r="C19" s="24">
        <f>C11+C18</f>
        <v>570710.01</v>
      </c>
    </row>
    <row r="20" spans="1:3" ht="12.75">
      <c r="A20" s="3"/>
      <c r="B20" s="4"/>
      <c r="C20" s="5"/>
    </row>
    <row r="21" spans="1:3" ht="12.75">
      <c r="A21" s="3" t="s">
        <v>13</v>
      </c>
      <c r="B21" s="4"/>
      <c r="C21" s="5"/>
    </row>
    <row r="22" spans="1:3" ht="15.75">
      <c r="A22" s="28" t="s">
        <v>14</v>
      </c>
      <c r="B22" s="22"/>
      <c r="C22" s="29">
        <f>SUM(C24:C25)</f>
        <v>506103.21699999995</v>
      </c>
    </row>
    <row r="23" spans="1:3" ht="14.25">
      <c r="A23" s="6" t="s">
        <v>15</v>
      </c>
      <c r="B23" s="4"/>
      <c r="C23" s="25"/>
    </row>
    <row r="24" spans="1:3" ht="15">
      <c r="A24" s="11" t="s">
        <v>37</v>
      </c>
      <c r="B24" s="19">
        <v>0.15</v>
      </c>
      <c r="C24" s="26">
        <f>C15*0.15</f>
        <v>67277.99699999999</v>
      </c>
    </row>
    <row r="25" spans="1:3" ht="25.5">
      <c r="A25" s="11" t="s">
        <v>23</v>
      </c>
      <c r="B25" s="15"/>
      <c r="C25" s="26">
        <f>C27+C28+C37+C42+C44+C61+C64+C67</f>
        <v>438825.22</v>
      </c>
    </row>
    <row r="26" spans="1:3" ht="14.25">
      <c r="A26" s="6" t="s">
        <v>15</v>
      </c>
      <c r="B26" s="4"/>
      <c r="C26" s="25"/>
    </row>
    <row r="27" spans="1:3" ht="15">
      <c r="A27" s="7" t="s">
        <v>30</v>
      </c>
      <c r="B27" s="30">
        <v>0.01</v>
      </c>
      <c r="C27" s="32">
        <v>4557.85</v>
      </c>
    </row>
    <row r="28" spans="1:3" ht="15">
      <c r="A28" s="7" t="s">
        <v>16</v>
      </c>
      <c r="B28" s="4"/>
      <c r="C28" s="32">
        <f>SUM(C29:C36)</f>
        <v>134928.22</v>
      </c>
    </row>
    <row r="29" spans="1:3" ht="14.25">
      <c r="A29" s="14" t="s">
        <v>24</v>
      </c>
      <c r="B29" s="16" t="s">
        <v>52</v>
      </c>
      <c r="C29" s="27">
        <v>2165.2</v>
      </c>
    </row>
    <row r="30" spans="1:3" ht="25.5">
      <c r="A30" s="14" t="s">
        <v>84</v>
      </c>
      <c r="B30" s="16" t="s">
        <v>85</v>
      </c>
      <c r="C30" s="27">
        <v>112.5</v>
      </c>
    </row>
    <row r="31" spans="1:3" ht="14.25">
      <c r="A31" s="14" t="s">
        <v>33</v>
      </c>
      <c r="B31" s="16"/>
      <c r="C31" s="27"/>
    </row>
    <row r="32" spans="1:3" ht="14.25">
      <c r="A32" s="14" t="s">
        <v>93</v>
      </c>
      <c r="B32" s="16" t="s">
        <v>82</v>
      </c>
      <c r="C32" s="27">
        <v>26951.4</v>
      </c>
    </row>
    <row r="33" spans="1:3" ht="37.5" customHeight="1">
      <c r="A33" s="14" t="s">
        <v>90</v>
      </c>
      <c r="B33" s="47" t="s">
        <v>48</v>
      </c>
      <c r="C33" s="27">
        <v>53820</v>
      </c>
    </row>
    <row r="34" spans="1:3" ht="14.25">
      <c r="A34" s="14" t="s">
        <v>68</v>
      </c>
      <c r="B34" s="16" t="s">
        <v>69</v>
      </c>
      <c r="C34" s="27">
        <v>6540</v>
      </c>
    </row>
    <row r="35" spans="1:3" ht="14.25">
      <c r="A35" s="14" t="s">
        <v>46</v>
      </c>
      <c r="B35" s="16" t="s">
        <v>82</v>
      </c>
      <c r="C35" s="27">
        <v>9503.71</v>
      </c>
    </row>
    <row r="36" spans="1:3" ht="14.25">
      <c r="A36" s="14" t="s">
        <v>47</v>
      </c>
      <c r="B36" s="16" t="s">
        <v>82</v>
      </c>
      <c r="C36" s="27">
        <v>35835.41</v>
      </c>
    </row>
    <row r="37" spans="1:3" ht="15">
      <c r="A37" s="7" t="s">
        <v>17</v>
      </c>
      <c r="B37" s="4"/>
      <c r="C37" s="32">
        <f>SUM(C38:C41)</f>
        <v>74703.34999999999</v>
      </c>
    </row>
    <row r="38" spans="1:3" ht="16.5" customHeight="1">
      <c r="A38" s="14" t="s">
        <v>94</v>
      </c>
      <c r="B38" s="16" t="s">
        <v>41</v>
      </c>
      <c r="C38" s="27">
        <v>71870.4</v>
      </c>
    </row>
    <row r="39" spans="1:3" ht="14.25">
      <c r="A39" s="8" t="s">
        <v>91</v>
      </c>
      <c r="B39" s="42" t="s">
        <v>51</v>
      </c>
      <c r="C39" s="27">
        <v>2245.95</v>
      </c>
    </row>
    <row r="40" spans="1:3" ht="14.25">
      <c r="A40" s="8" t="s">
        <v>35</v>
      </c>
      <c r="B40" s="42"/>
      <c r="C40" s="27"/>
    </row>
    <row r="41" spans="1:3" ht="14.25">
      <c r="A41" s="8" t="s">
        <v>36</v>
      </c>
      <c r="B41" s="42" t="s">
        <v>78</v>
      </c>
      <c r="C41" s="27">
        <v>587</v>
      </c>
    </row>
    <row r="42" spans="1:3" ht="15">
      <c r="A42" s="7" t="s">
        <v>18</v>
      </c>
      <c r="B42" s="4"/>
      <c r="C42" s="32">
        <f>SUM(C43:C43)</f>
        <v>25200</v>
      </c>
    </row>
    <row r="43" spans="1:3" ht="14.25">
      <c r="A43" s="14" t="s">
        <v>25</v>
      </c>
      <c r="B43" s="16" t="s">
        <v>42</v>
      </c>
      <c r="C43" s="27">
        <v>25200</v>
      </c>
    </row>
    <row r="44" spans="1:3" ht="25.5">
      <c r="A44" s="7" t="s">
        <v>26</v>
      </c>
      <c r="B44" s="4"/>
      <c r="C44" s="32">
        <f>SUM(C45:C60)</f>
        <v>101474.8</v>
      </c>
    </row>
    <row r="45" spans="1:5" s="9" customFormat="1" ht="25.5">
      <c r="A45" s="8" t="s">
        <v>38</v>
      </c>
      <c r="B45" s="43" t="s">
        <v>82</v>
      </c>
      <c r="C45" s="27">
        <v>1350</v>
      </c>
      <c r="E45" s="44"/>
    </row>
    <row r="46" spans="1:5" s="9" customFormat="1" ht="25.5">
      <c r="A46" s="8" t="s">
        <v>95</v>
      </c>
      <c r="B46" s="43" t="s">
        <v>96</v>
      </c>
      <c r="C46" s="27">
        <v>29147.15</v>
      </c>
      <c r="E46" s="44"/>
    </row>
    <row r="47" spans="1:5" s="9" customFormat="1" ht="25.5">
      <c r="A47" s="8" t="s">
        <v>43</v>
      </c>
      <c r="B47" s="42" t="s">
        <v>45</v>
      </c>
      <c r="C47" s="27">
        <v>1722.7</v>
      </c>
      <c r="E47" s="44"/>
    </row>
    <row r="48" spans="1:5" s="9" customFormat="1" ht="14.25">
      <c r="A48" s="8" t="s">
        <v>44</v>
      </c>
      <c r="B48" s="42" t="s">
        <v>45</v>
      </c>
      <c r="C48" s="27">
        <v>1483.8</v>
      </c>
      <c r="E48" s="44"/>
    </row>
    <row r="49" spans="1:5" s="9" customFormat="1" ht="14.25">
      <c r="A49" s="8" t="s">
        <v>53</v>
      </c>
      <c r="B49" s="42" t="s">
        <v>54</v>
      </c>
      <c r="C49" s="27">
        <v>1517.3</v>
      </c>
      <c r="E49" s="44"/>
    </row>
    <row r="50" spans="1:5" s="9" customFormat="1" ht="38.25">
      <c r="A50" s="8" t="s">
        <v>55</v>
      </c>
      <c r="B50" s="42" t="s">
        <v>56</v>
      </c>
      <c r="C50" s="27">
        <v>36431</v>
      </c>
      <c r="E50" s="44"/>
    </row>
    <row r="51" spans="1:5" s="9" customFormat="1" ht="14.25">
      <c r="A51" s="8" t="s">
        <v>62</v>
      </c>
      <c r="B51" s="42" t="s">
        <v>63</v>
      </c>
      <c r="C51" s="27">
        <v>1568</v>
      </c>
      <c r="E51" s="44"/>
    </row>
    <row r="52" spans="1:5" s="9" customFormat="1" ht="14.25">
      <c r="A52" s="8" t="s">
        <v>66</v>
      </c>
      <c r="B52" s="42" t="s">
        <v>67</v>
      </c>
      <c r="C52" s="27">
        <v>9700</v>
      </c>
      <c r="E52" s="44"/>
    </row>
    <row r="53" spans="1:5" s="9" customFormat="1" ht="14.25">
      <c r="A53" s="8" t="s">
        <v>88</v>
      </c>
      <c r="B53" s="42" t="s">
        <v>89</v>
      </c>
      <c r="C53" s="27">
        <v>748.65</v>
      </c>
      <c r="E53" s="44"/>
    </row>
    <row r="54" spans="1:5" s="9" customFormat="1" ht="14.25">
      <c r="A54" s="8" t="s">
        <v>70</v>
      </c>
      <c r="B54" s="42" t="s">
        <v>71</v>
      </c>
      <c r="C54" s="27">
        <v>6200</v>
      </c>
      <c r="E54" s="44"/>
    </row>
    <row r="55" spans="1:5" s="9" customFormat="1" ht="14.25">
      <c r="A55" s="8" t="s">
        <v>73</v>
      </c>
      <c r="B55" s="42" t="s">
        <v>72</v>
      </c>
      <c r="C55" s="27">
        <v>1612.7</v>
      </c>
      <c r="E55" s="44"/>
    </row>
    <row r="56" spans="1:5" s="9" customFormat="1" ht="14.25">
      <c r="A56" s="8" t="s">
        <v>74</v>
      </c>
      <c r="B56" s="42" t="s">
        <v>75</v>
      </c>
      <c r="C56" s="27">
        <v>748.65</v>
      </c>
      <c r="E56" s="44"/>
    </row>
    <row r="57" spans="1:5" s="9" customFormat="1" ht="14.25">
      <c r="A57" s="8" t="s">
        <v>79</v>
      </c>
      <c r="B57" s="42" t="s">
        <v>80</v>
      </c>
      <c r="C57" s="27">
        <v>8693.25</v>
      </c>
      <c r="E57" s="44"/>
    </row>
    <row r="58" spans="1:5" s="9" customFormat="1" ht="14.25">
      <c r="A58" s="8" t="s">
        <v>92</v>
      </c>
      <c r="B58" s="42" t="s">
        <v>77</v>
      </c>
      <c r="C58" s="27">
        <v>2174.3</v>
      </c>
      <c r="E58" s="44"/>
    </row>
    <row r="59" spans="1:5" s="9" customFormat="1" ht="14.25">
      <c r="A59" s="8" t="s">
        <v>86</v>
      </c>
      <c r="B59" s="42" t="s">
        <v>87</v>
      </c>
      <c r="C59" s="27">
        <v>374.3</v>
      </c>
      <c r="E59" s="44"/>
    </row>
    <row r="60" spans="1:5" s="9" customFormat="1" ht="14.25">
      <c r="A60" s="8" t="s">
        <v>39</v>
      </c>
      <c r="B60" s="42" t="s">
        <v>40</v>
      </c>
      <c r="C60" s="51">
        <v>-1997</v>
      </c>
      <c r="D60" s="48">
        <v>1997</v>
      </c>
      <c r="E60" s="44"/>
    </row>
    <row r="61" spans="1:3" ht="15">
      <c r="A61" s="7" t="s">
        <v>31</v>
      </c>
      <c r="B61" s="16"/>
      <c r="C61" s="32">
        <f>SUM(C62:C63)</f>
        <v>97034</v>
      </c>
    </row>
    <row r="62" spans="1:3" ht="14.25">
      <c r="A62" s="8" t="s">
        <v>57</v>
      </c>
      <c r="B62" s="42" t="s">
        <v>58</v>
      </c>
      <c r="C62" s="27">
        <v>88820</v>
      </c>
    </row>
    <row r="63" spans="1:3" ht="14.25">
      <c r="A63" s="8" t="s">
        <v>59</v>
      </c>
      <c r="B63" s="42" t="s">
        <v>60</v>
      </c>
      <c r="C63" s="27">
        <v>8214</v>
      </c>
    </row>
    <row r="64" spans="1:3" ht="15">
      <c r="A64" s="7" t="s">
        <v>34</v>
      </c>
      <c r="B64" s="16"/>
      <c r="C64" s="33">
        <f>SUM(C65:C66)</f>
        <v>927</v>
      </c>
    </row>
    <row r="65" spans="1:3" ht="14.25">
      <c r="A65" s="14" t="s">
        <v>49</v>
      </c>
      <c r="B65" s="16" t="s">
        <v>50</v>
      </c>
      <c r="C65" s="27">
        <v>250</v>
      </c>
    </row>
    <row r="66" spans="1:3" ht="14.25">
      <c r="A66" s="14" t="s">
        <v>76</v>
      </c>
      <c r="B66" s="16" t="s">
        <v>77</v>
      </c>
      <c r="C66" s="27">
        <v>677</v>
      </c>
    </row>
    <row r="67" spans="1:3" ht="15">
      <c r="A67" s="40"/>
      <c r="B67" s="4"/>
      <c r="C67" s="41">
        <f>SUM(C68:C68)</f>
        <v>0</v>
      </c>
    </row>
    <row r="68" spans="1:3" ht="14.25">
      <c r="A68" s="14"/>
      <c r="B68" s="16"/>
      <c r="C68" s="27"/>
    </row>
    <row r="69" spans="1:3" ht="38.25">
      <c r="A69" s="12" t="s">
        <v>83</v>
      </c>
      <c r="B69" s="20"/>
      <c r="C69" s="23">
        <f>C19-C22</f>
        <v>64606.79300000006</v>
      </c>
    </row>
    <row r="71" spans="1:3" ht="12.75">
      <c r="A71" s="17" t="s">
        <v>27</v>
      </c>
      <c r="C71" s="18" t="s">
        <v>28</v>
      </c>
    </row>
    <row r="73" ht="12.75">
      <c r="A73" s="1" t="s">
        <v>19</v>
      </c>
    </row>
    <row r="74" spans="1:3" ht="12.75">
      <c r="A74" s="1" t="s">
        <v>20</v>
      </c>
      <c r="C74" t="s">
        <v>29</v>
      </c>
    </row>
    <row r="75" ht="12.75">
      <c r="C75" t="s">
        <v>21</v>
      </c>
    </row>
    <row r="78" spans="1:3" ht="12.75">
      <c r="A78" s="17"/>
      <c r="C78" t="s">
        <v>22</v>
      </c>
    </row>
    <row r="79" ht="12.75">
      <c r="A79" s="17"/>
    </row>
    <row r="80" ht="12.75">
      <c r="A80" s="17"/>
    </row>
    <row r="81" ht="12.75">
      <c r="A81" s="17"/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2018-03-24T07:55:10Z</cp:lastPrinted>
  <dcterms:created xsi:type="dcterms:W3CDTF">1996-10-08T23:32:33Z</dcterms:created>
  <dcterms:modified xsi:type="dcterms:W3CDTF">2018-03-24T10:07:59Z</dcterms:modified>
  <cp:category/>
  <cp:version/>
  <cp:contentType/>
  <cp:contentStatus/>
</cp:coreProperties>
</file>