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990" activeTab="0"/>
  </bookViews>
  <sheets>
    <sheet name="Виноградова,64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<sst xmlns="http://schemas.openxmlformats.org/spreadsheetml/2006/main" count="147" uniqueCount="132">
  <si>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</si>
  <si>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</si>
  <si>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</si>
  <si>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</si>
  <si>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</si>
  <si>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</si>
  <si>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</si>
  <si>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</si>
  <si>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</si>
  <si>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</si>
  <si>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</si>
  <si>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</si>
  <si>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</si>
  <si>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</si>
  <si>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</si>
  <si>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</si>
  <si>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</si>
  <si>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</si>
  <si>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</si>
  <si>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</si>
  <si>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</si>
  <si>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</si>
  <si>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</si>
  <si>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</si>
  <si>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</si>
  <si>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</si>
  <si>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</si>
  <si>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</si>
  <si>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</si>
  <si>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</si>
  <si>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</si>
  <si>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</si>
  <si>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Виноградова, д.64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</si>
  <si>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</si>
  <si>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мусора</t>
  </si>
  <si>
    <t xml:space="preserve">     Доставка песка</t>
  </si>
  <si>
    <t>Вознаграждение управляющей организации</t>
  </si>
  <si>
    <t>снятие показаний общедомовых узлов учета, обследование сетей в подвале</t>
  </si>
  <si>
    <t xml:space="preserve">     Окос травы</t>
  </si>
  <si>
    <t>2015г.</t>
  </si>
  <si>
    <t xml:space="preserve">     Очистка кровли от наледи и свесов</t>
  </si>
  <si>
    <t>январь - декабрь</t>
  </si>
  <si>
    <t>(ежемесячно)</t>
  </si>
  <si>
    <t>2016г.</t>
  </si>
  <si>
    <t>Долг ЦВ (кв.№37,58)</t>
  </si>
  <si>
    <t xml:space="preserve">Оплачено ЦВ </t>
  </si>
  <si>
    <t>Долг ЦВ (кв.№17,37,51,58)</t>
  </si>
  <si>
    <t>замена стояка хол воды (материалы)</t>
  </si>
  <si>
    <t>30.01.2017г.</t>
  </si>
  <si>
    <t>2700=00 (ежемесячно)</t>
  </si>
  <si>
    <t>11.01.2017г.</t>
  </si>
  <si>
    <t>устранение течи трубопровода в подвале; заделка окна.</t>
  </si>
  <si>
    <t>20.01.2017г.</t>
  </si>
  <si>
    <t xml:space="preserve">     ОДН   вода</t>
  </si>
  <si>
    <t xml:space="preserve">     ОДН   электроэнергия</t>
  </si>
  <si>
    <t>выезд, проверка контактов, включение автомата,  проверка  соединений (заявка кв.№1)</t>
  </si>
  <si>
    <t>24.03.2017г.</t>
  </si>
  <si>
    <t>включение автоматов, замена лампочки (подъезд№1  1эт.)</t>
  </si>
  <si>
    <t>311=48 (квартал)</t>
  </si>
  <si>
    <t>замена стекла в подъезде</t>
  </si>
  <si>
    <t>31.03.2017г.</t>
  </si>
  <si>
    <t>доместос, моющ ср-во д/стекол</t>
  </si>
  <si>
    <t>февраль</t>
  </si>
  <si>
    <t>замена участка трубопровода (лежака) 8м Ф110 канализации, подключение двух стояков канализации, установка ревизии</t>
  </si>
  <si>
    <t>07.04.2017г.</t>
  </si>
  <si>
    <t>замена стояка  на отоплении с 1 по 3 этаж,установка полотенцесушителя  на 2м этаже</t>
  </si>
  <si>
    <t>11.04.2017г.</t>
  </si>
  <si>
    <t>демонтаж водостока</t>
  </si>
  <si>
    <t>21.04.2017г.</t>
  </si>
  <si>
    <t>замена автомата</t>
  </si>
  <si>
    <t>ремонт уличного освещения 1 подъезд</t>
  </si>
  <si>
    <t>05.04.2017г.</t>
  </si>
  <si>
    <t>мешки д/мусора</t>
  </si>
  <si>
    <t>апрель</t>
  </si>
  <si>
    <t>тракт телега (24.04.)</t>
  </si>
  <si>
    <t>веник, ср-во д/стекол</t>
  </si>
  <si>
    <t>вынос песка из подвала с 1,2 подъезда.</t>
  </si>
  <si>
    <t>16.05.2017г.</t>
  </si>
  <si>
    <t>май</t>
  </si>
  <si>
    <t>Тариф  21=99  с  01.01.2017г.      (21=00  с 01.01.2016.)</t>
  </si>
  <si>
    <t>устройство теплоизоляции стояков отопления в подвале</t>
  </si>
  <si>
    <t>14.06.2017г.</t>
  </si>
  <si>
    <t>55=00 / чел</t>
  </si>
  <si>
    <t>моющие средства</t>
  </si>
  <si>
    <t>метлы замок</t>
  </si>
  <si>
    <t>июнь</t>
  </si>
  <si>
    <t>Начислено ОДН   вода      336,20    649,98   680,84</t>
  </si>
  <si>
    <t>Начислено ОДН   электроэнергия  2762,10   2790,37  2928,17</t>
  </si>
  <si>
    <t>07.07.2017г.</t>
  </si>
  <si>
    <t xml:space="preserve">уборка мусора в элеваторной </t>
  </si>
  <si>
    <t>22.03.2017г.</t>
  </si>
  <si>
    <t>ср-во д/мытья стекол</t>
  </si>
  <si>
    <t>июль</t>
  </si>
  <si>
    <t>лампочки, пакеты д/мусора, лопата, черенок</t>
  </si>
  <si>
    <t>август</t>
  </si>
  <si>
    <t>08.09.2017г.</t>
  </si>
  <si>
    <t>чистка вытяжного канала</t>
  </si>
  <si>
    <t>ремонт кровли</t>
  </si>
  <si>
    <t>14.09.2017г.</t>
  </si>
  <si>
    <t>замена элемента питания на теплосчетчике.</t>
  </si>
  <si>
    <t>косметический ремонт в подъезде №4</t>
  </si>
  <si>
    <t>устройство площадок, кладка плитки (4 подъезда)</t>
  </si>
  <si>
    <t>18.10.2017г.</t>
  </si>
  <si>
    <t>11.10.2017г.</t>
  </si>
  <si>
    <t>замена светильников в 4м подъезде</t>
  </si>
  <si>
    <t>швабра</t>
  </si>
  <si>
    <t>октябрь</t>
  </si>
  <si>
    <t xml:space="preserve">     Оплата председателю совета дома</t>
  </si>
  <si>
    <t>01.11.2017г.</t>
  </si>
  <si>
    <t>ремонт водосточной трубы, снятие аварийных козырьков.</t>
  </si>
  <si>
    <t>15.11.2017г.</t>
  </si>
  <si>
    <t>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</si>
  <si>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</si>
  <si>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</si>
  <si>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</si>
  <si>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</si>
  <si>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остекление рамы в подъезде №1, 4 этаж</t>
  </si>
  <si>
    <t>лампочка 5шт х 20,00</t>
  </si>
  <si>
    <t xml:space="preserve">     Тех  обслуживание фасадный газопровод МКД</t>
  </si>
  <si>
    <t>12.12.2017г</t>
  </si>
  <si>
    <t xml:space="preserve">     Вывоз ТБО (январь-декабрь)                            АВС</t>
  </si>
  <si>
    <t>январь - февраль</t>
  </si>
  <si>
    <t xml:space="preserve">      Уборка лестничных площадок</t>
  </si>
  <si>
    <t xml:space="preserve">январь - декабрь </t>
  </si>
  <si>
    <t xml:space="preserve">     Уборка придомовой территории  </t>
  </si>
  <si>
    <t xml:space="preserve">чистка канализации </t>
  </si>
  <si>
    <t>февраль, май, август, сент, окт нояб</t>
  </si>
  <si>
    <t>замена  запорной  арматуры  на стояках отопления</t>
  </si>
  <si>
    <t>пневмогидравлическая промывка и опрессовка системы отопления; запуск системы отопления пуско-наладочные работы</t>
  </si>
  <si>
    <t>ремонт дверей, покраска,ремонт домофона</t>
  </si>
  <si>
    <t>февраль, март, июнь, июль</t>
  </si>
  <si>
    <t>замена участка трубы, установка запорной арматуры на стояке ХВС (1 подъезд);  замена подвода воды в квартиру.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</si>
</sst>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4" fontId="46" fillId="0" borderId="0" xfId="0" applyNumberFormat="1" applyFont="1" applyFill="1" applyAlignment="1">
      <alignment/>
    </xf>
    <xf numFmtId="4" fontId="47" fillId="0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3" t="s">
        <v>0</v>
      </c>
      <c r="B1" s="53"/>
      <c r="C1" s="53"/>
    </row>
    <row r="2" spans="1:3" ht="24" customHeight="1">
      <c r="A2" s="53" t="s">
        <v>32</v>
      </c>
      <c r="B2" s="53"/>
      <c r="C2" s="53"/>
    </row>
    <row r="3" spans="1:3" ht="15.75">
      <c r="A3" s="53" t="s">
        <v>112</v>
      </c>
      <c r="B3" s="53"/>
      <c r="C3" s="53"/>
    </row>
    <row r="5" spans="2:3" ht="12.75">
      <c r="B5" s="1" t="s">
        <v>1</v>
      </c>
      <c r="C5" s="2">
        <v>3115.1</v>
      </c>
    </row>
    <row r="6" spans="1:3" ht="25.5">
      <c r="A6" s="52" t="s">
        <v>79</v>
      </c>
      <c r="B6" s="1" t="s">
        <v>2</v>
      </c>
      <c r="C6" s="2"/>
    </row>
    <row r="7" spans="2:3" ht="12.75">
      <c r="B7" s="1" t="s">
        <v>3</v>
      </c>
      <c r="C7" s="2">
        <f>C5+C6</f>
        <v>3115.1</v>
      </c>
    </row>
    <row r="8" spans="2:3" ht="12.75">
      <c r="B8" s="1" t="s">
        <v>4</v>
      </c>
      <c r="C8">
        <v>71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50">
        <v>49059.83</v>
      </c>
    </row>
    <row r="12" spans="1:3" ht="12.75">
      <c r="A12" s="3" t="s">
        <v>7</v>
      </c>
      <c r="B12" s="51">
        <v>65433.58</v>
      </c>
      <c r="C12" s="12">
        <v>785295.84</v>
      </c>
    </row>
    <row r="13" spans="1:3" ht="12.75">
      <c r="A13" s="3" t="s">
        <v>86</v>
      </c>
      <c r="B13" s="18" t="s">
        <v>41</v>
      </c>
      <c r="C13" s="12">
        <v>6416.02</v>
      </c>
    </row>
    <row r="14" spans="1:3" ht="15.75" customHeight="1">
      <c r="A14" s="3" t="s">
        <v>87</v>
      </c>
      <c r="B14" s="18" t="s">
        <v>41</v>
      </c>
      <c r="C14" s="12">
        <v>34169.89</v>
      </c>
    </row>
    <row r="15" spans="1:3" ht="12.75">
      <c r="A15" s="36" t="s">
        <v>8</v>
      </c>
      <c r="B15" s="37"/>
      <c r="C15" s="38">
        <f>SUM(C12:C14)</f>
        <v>825881.75</v>
      </c>
    </row>
    <row r="16" spans="1:3" ht="12.75">
      <c r="A16" s="3" t="s">
        <v>9</v>
      </c>
      <c r="B16" s="42"/>
      <c r="C16" s="5">
        <v>758590.57</v>
      </c>
    </row>
    <row r="17" spans="1:4" ht="12.75">
      <c r="A17" s="3" t="s">
        <v>45</v>
      </c>
      <c r="B17" s="4"/>
      <c r="C17" s="5">
        <v>0</v>
      </c>
      <c r="D17" s="20"/>
    </row>
    <row r="18" spans="1:3" ht="12.75">
      <c r="A18" s="39" t="s">
        <v>10</v>
      </c>
      <c r="B18" s="40"/>
      <c r="C18" s="41">
        <f>SUM(C16:C17)</f>
        <v>758590.57</v>
      </c>
    </row>
    <row r="19" spans="1:3" ht="12.75">
      <c r="A19" s="14" t="s">
        <v>11</v>
      </c>
      <c r="B19" s="15"/>
      <c r="C19" s="25">
        <f>C11+C18</f>
        <v>807650.3999999999</v>
      </c>
    </row>
    <row r="20" spans="1:3" ht="12.75">
      <c r="A20" s="3"/>
      <c r="B20" s="4"/>
      <c r="C20" s="6"/>
    </row>
    <row r="21" spans="1:3" ht="12.75">
      <c r="A21" s="3" t="s">
        <v>12</v>
      </c>
      <c r="B21" s="4"/>
      <c r="C21" s="6"/>
    </row>
    <row r="22" spans="1:3" ht="15.75">
      <c r="A22" s="29" t="s">
        <v>13</v>
      </c>
      <c r="B22" s="23"/>
      <c r="C22" s="30">
        <f>SUM(C24:C25)</f>
        <v>812842.1424999998</v>
      </c>
    </row>
    <row r="23" spans="1:3" ht="14.25">
      <c r="A23" s="7" t="s">
        <v>14</v>
      </c>
      <c r="B23" s="4"/>
      <c r="C23" s="26"/>
    </row>
    <row r="24" spans="1:3" ht="15">
      <c r="A24" s="13" t="s">
        <v>36</v>
      </c>
      <c r="B24" s="21">
        <v>0.15</v>
      </c>
      <c r="C24" s="27">
        <f>C15*0.15</f>
        <v>123882.2625</v>
      </c>
    </row>
    <row r="25" spans="1:3" ht="25.5">
      <c r="A25" s="13" t="s">
        <v>22</v>
      </c>
      <c r="B25" s="17"/>
      <c r="C25" s="27">
        <f>C27+C28+C38+C42+C46+C71+C78+C88</f>
        <v>688959.8799999999</v>
      </c>
    </row>
    <row r="26" spans="1:3" ht="14.25">
      <c r="A26" s="7" t="s">
        <v>14</v>
      </c>
      <c r="B26" s="4"/>
      <c r="C26" s="26"/>
    </row>
    <row r="27" spans="1:3" ht="15">
      <c r="A27" s="8" t="s">
        <v>30</v>
      </c>
      <c r="B27" s="31">
        <v>0.01</v>
      </c>
      <c r="C27" s="33">
        <v>7700.09</v>
      </c>
    </row>
    <row r="28" spans="1:3" ht="15">
      <c r="A28" s="8" t="s">
        <v>15</v>
      </c>
      <c r="B28" s="4"/>
      <c r="C28" s="33">
        <f>SUM(C29:C37)</f>
        <v>234347.90999999997</v>
      </c>
    </row>
    <row r="29" spans="1:3" ht="14.25">
      <c r="A29" s="16" t="s">
        <v>23</v>
      </c>
      <c r="B29" s="18" t="s">
        <v>58</v>
      </c>
      <c r="C29" s="28">
        <v>1245.92</v>
      </c>
    </row>
    <row r="30" spans="1:3" ht="14.25">
      <c r="A30" s="16" t="s">
        <v>40</v>
      </c>
      <c r="B30" s="18" t="s">
        <v>121</v>
      </c>
      <c r="C30" s="28">
        <v>7491.35</v>
      </c>
    </row>
    <row r="31" spans="1:3" ht="25.5">
      <c r="A31" s="16" t="s">
        <v>114</v>
      </c>
      <c r="B31" s="18" t="s">
        <v>115</v>
      </c>
      <c r="C31" s="28">
        <v>112.5</v>
      </c>
    </row>
    <row r="32" spans="1:3" ht="14.25">
      <c r="A32" s="16" t="s">
        <v>122</v>
      </c>
      <c r="B32" s="18" t="s">
        <v>41</v>
      </c>
      <c r="C32" s="28">
        <v>62287.6</v>
      </c>
    </row>
    <row r="33" spans="1:3" ht="14.25">
      <c r="A33" s="16" t="s">
        <v>107</v>
      </c>
      <c r="B33" s="18" t="s">
        <v>123</v>
      </c>
      <c r="C33" s="28">
        <v>49410.9</v>
      </c>
    </row>
    <row r="34" spans="1:3" ht="14.25" customHeight="1">
      <c r="A34" s="16" t="s">
        <v>120</v>
      </c>
      <c r="B34" s="43" t="s">
        <v>82</v>
      </c>
      <c r="C34" s="28">
        <v>73689</v>
      </c>
    </row>
    <row r="35" spans="1:3" ht="14.25">
      <c r="A35" s="16" t="s">
        <v>34</v>
      </c>
      <c r="B35" s="18" t="s">
        <v>74</v>
      </c>
      <c r="C35" s="28">
        <v>2300</v>
      </c>
    </row>
    <row r="36" spans="1:3" ht="14.25">
      <c r="A36" s="16" t="s">
        <v>53</v>
      </c>
      <c r="B36" s="18" t="s">
        <v>41</v>
      </c>
      <c r="C36" s="28">
        <v>9368.12</v>
      </c>
    </row>
    <row r="37" spans="1:3" ht="14.25">
      <c r="A37" s="16" t="s">
        <v>54</v>
      </c>
      <c r="B37" s="18" t="s">
        <v>41</v>
      </c>
      <c r="C37" s="28">
        <v>28442.52</v>
      </c>
    </row>
    <row r="38" spans="1:3" ht="15">
      <c r="A38" s="8" t="s">
        <v>16</v>
      </c>
      <c r="B38" s="4"/>
      <c r="C38" s="33">
        <f>SUM(C39:C41)</f>
        <v>73027.86</v>
      </c>
    </row>
    <row r="39" spans="1:3" ht="14.25">
      <c r="A39" s="16" t="s">
        <v>124</v>
      </c>
      <c r="B39" s="18" t="s">
        <v>42</v>
      </c>
      <c r="C39" s="28">
        <v>71870.4</v>
      </c>
    </row>
    <row r="40" spans="1:3" ht="14.25">
      <c r="A40" s="16" t="s">
        <v>35</v>
      </c>
      <c r="B40" s="18" t="s">
        <v>108</v>
      </c>
      <c r="C40" s="28">
        <v>587</v>
      </c>
    </row>
    <row r="41" spans="1:3" ht="14.25">
      <c r="A41" s="16" t="s">
        <v>38</v>
      </c>
      <c r="B41" s="4" t="s">
        <v>88</v>
      </c>
      <c r="C41" s="28">
        <v>570.46</v>
      </c>
    </row>
    <row r="42" spans="1:3" ht="15">
      <c r="A42" s="8" t="s">
        <v>17</v>
      </c>
      <c r="B42" s="4"/>
      <c r="C42" s="33">
        <f>SUM(C43:C45)</f>
        <v>32433.54</v>
      </c>
    </row>
    <row r="43" spans="1:3" ht="14.25">
      <c r="A43" s="16" t="s">
        <v>24</v>
      </c>
      <c r="B43" s="18" t="s">
        <v>49</v>
      </c>
      <c r="C43" s="28">
        <v>32400</v>
      </c>
    </row>
    <row r="44" spans="1:3" ht="14.25">
      <c r="A44" s="16" t="s">
        <v>25</v>
      </c>
      <c r="B44" s="4"/>
      <c r="C44" s="28"/>
    </row>
    <row r="45" spans="1:3" ht="14.25">
      <c r="A45" s="16" t="s">
        <v>118</v>
      </c>
      <c r="B45" s="18" t="s">
        <v>119</v>
      </c>
      <c r="C45" s="28">
        <v>33.54</v>
      </c>
    </row>
    <row r="46" spans="1:3" ht="25.5">
      <c r="A46" s="8" t="s">
        <v>26</v>
      </c>
      <c r="B46" s="4"/>
      <c r="C46" s="33">
        <f>SUM(C47:C70)</f>
        <v>330264.98</v>
      </c>
    </row>
    <row r="47" spans="1:3" s="11" customFormat="1" ht="38.25">
      <c r="A47" s="9" t="s">
        <v>128</v>
      </c>
      <c r="B47" s="10"/>
      <c r="C47" s="28">
        <v>7444.3</v>
      </c>
    </row>
    <row r="48" spans="1:4" s="11" customFormat="1" ht="14.25">
      <c r="A48" s="46" t="s">
        <v>44</v>
      </c>
      <c r="B48" s="47" t="s">
        <v>39</v>
      </c>
      <c r="C48" s="49">
        <v>-1134</v>
      </c>
      <c r="D48" s="48">
        <v>2268</v>
      </c>
    </row>
    <row r="49" spans="1:4" s="11" customFormat="1" ht="14.25">
      <c r="A49" s="46" t="s">
        <v>46</v>
      </c>
      <c r="B49" s="47" t="s">
        <v>43</v>
      </c>
      <c r="C49" s="49">
        <v>-2000</v>
      </c>
      <c r="D49" s="48">
        <v>4000</v>
      </c>
    </row>
    <row r="50" spans="1:3" s="11" customFormat="1" ht="25.5">
      <c r="A50" s="9" t="s">
        <v>37</v>
      </c>
      <c r="B50" s="44" t="s">
        <v>41</v>
      </c>
      <c r="C50" s="28">
        <v>1350</v>
      </c>
    </row>
    <row r="51" spans="1:3" s="11" customFormat="1" ht="25.5">
      <c r="A51" s="9" t="s">
        <v>131</v>
      </c>
      <c r="B51" s="44" t="s">
        <v>50</v>
      </c>
      <c r="C51" s="28">
        <v>7914.6</v>
      </c>
    </row>
    <row r="52" spans="1:3" s="11" customFormat="1" ht="14.25">
      <c r="A52" s="9" t="s">
        <v>51</v>
      </c>
      <c r="B52" s="44" t="s">
        <v>52</v>
      </c>
      <c r="C52" s="28">
        <v>1059</v>
      </c>
    </row>
    <row r="53" spans="1:3" s="11" customFormat="1" ht="14.25">
      <c r="A53" s="9" t="s">
        <v>47</v>
      </c>
      <c r="B53" s="10" t="s">
        <v>48</v>
      </c>
      <c r="C53" s="28">
        <v>400</v>
      </c>
    </row>
    <row r="54" spans="1:3" s="11" customFormat="1" ht="25.5">
      <c r="A54" s="9" t="s">
        <v>125</v>
      </c>
      <c r="B54" s="44" t="s">
        <v>126</v>
      </c>
      <c r="C54" s="28">
        <v>20707.96</v>
      </c>
    </row>
    <row r="55" spans="1:3" s="11" customFormat="1" ht="14.25">
      <c r="A55" s="9" t="s">
        <v>129</v>
      </c>
      <c r="B55" s="10" t="s">
        <v>130</v>
      </c>
      <c r="C55" s="28">
        <v>16063.25</v>
      </c>
    </row>
    <row r="56" spans="1:3" s="11" customFormat="1" ht="14.25">
      <c r="A56" s="9" t="s">
        <v>89</v>
      </c>
      <c r="B56" s="10" t="s">
        <v>90</v>
      </c>
      <c r="C56" s="28">
        <v>778.65</v>
      </c>
    </row>
    <row r="57" spans="1:3" s="11" customFormat="1" ht="14.25">
      <c r="A57" s="9" t="s">
        <v>59</v>
      </c>
      <c r="B57" s="10" t="s">
        <v>60</v>
      </c>
      <c r="C57" s="28">
        <v>922.65</v>
      </c>
    </row>
    <row r="58" spans="1:3" s="11" customFormat="1" ht="25.5">
      <c r="A58" s="9" t="s">
        <v>63</v>
      </c>
      <c r="B58" s="10" t="s">
        <v>64</v>
      </c>
      <c r="C58" s="28">
        <v>26019.5</v>
      </c>
    </row>
    <row r="59" spans="1:3" s="11" customFormat="1" ht="25.5">
      <c r="A59" s="9" t="s">
        <v>65</v>
      </c>
      <c r="B59" s="10" t="s">
        <v>66</v>
      </c>
      <c r="C59" s="28">
        <v>3388</v>
      </c>
    </row>
    <row r="60" spans="1:3" s="11" customFormat="1" ht="14.25">
      <c r="A60" s="9" t="s">
        <v>67</v>
      </c>
      <c r="B60" s="10" t="s">
        <v>68</v>
      </c>
      <c r="C60" s="28">
        <v>225</v>
      </c>
    </row>
    <row r="61" spans="1:3" s="11" customFormat="1" ht="14.25">
      <c r="A61" s="9" t="s">
        <v>76</v>
      </c>
      <c r="B61" s="10" t="s">
        <v>77</v>
      </c>
      <c r="C61" s="28">
        <v>748.65</v>
      </c>
    </row>
    <row r="62" spans="1:3" s="11" customFormat="1" ht="18.75" customHeight="1">
      <c r="A62" s="9" t="s">
        <v>127</v>
      </c>
      <c r="B62" s="10" t="s">
        <v>85</v>
      </c>
      <c r="C62" s="28">
        <v>63697</v>
      </c>
    </row>
    <row r="63" spans="1:3" s="11" customFormat="1" ht="14.25">
      <c r="A63" s="9" t="s">
        <v>80</v>
      </c>
      <c r="B63" s="10" t="s">
        <v>81</v>
      </c>
      <c r="C63" s="28">
        <v>2860</v>
      </c>
    </row>
    <row r="64" spans="1:3" s="11" customFormat="1" ht="14.25">
      <c r="A64" s="9" t="s">
        <v>96</v>
      </c>
      <c r="B64" s="10" t="s">
        <v>95</v>
      </c>
      <c r="C64" s="28">
        <v>225</v>
      </c>
    </row>
    <row r="65" spans="1:3" s="11" customFormat="1" ht="14.25">
      <c r="A65" s="9" t="s">
        <v>97</v>
      </c>
      <c r="B65" s="10" t="s">
        <v>98</v>
      </c>
      <c r="C65" s="28">
        <v>1978.65</v>
      </c>
    </row>
    <row r="66" spans="1:3" s="11" customFormat="1" ht="14.25">
      <c r="A66" s="9" t="s">
        <v>99</v>
      </c>
      <c r="B66" s="10" t="s">
        <v>103</v>
      </c>
      <c r="C66" s="28">
        <v>1650</v>
      </c>
    </row>
    <row r="67" spans="1:3" s="11" customFormat="1" ht="14.25">
      <c r="A67" s="9" t="s">
        <v>100</v>
      </c>
      <c r="B67" s="10" t="s">
        <v>102</v>
      </c>
      <c r="C67" s="28">
        <v>71014.6</v>
      </c>
    </row>
    <row r="68" spans="1:3" s="11" customFormat="1" ht="14.25">
      <c r="A68" s="9" t="s">
        <v>101</v>
      </c>
      <c r="B68" s="10" t="s">
        <v>108</v>
      </c>
      <c r="C68" s="28">
        <v>96909</v>
      </c>
    </row>
    <row r="69" spans="1:3" s="11" customFormat="1" ht="14.25">
      <c r="A69" s="9" t="s">
        <v>109</v>
      </c>
      <c r="B69" s="10" t="s">
        <v>110</v>
      </c>
      <c r="C69" s="28">
        <v>7593.98</v>
      </c>
    </row>
    <row r="70" spans="1:3" s="11" customFormat="1" ht="14.25">
      <c r="A70" s="9" t="s">
        <v>116</v>
      </c>
      <c r="B70" s="10" t="s">
        <v>115</v>
      </c>
      <c r="C70" s="28">
        <v>449.19</v>
      </c>
    </row>
    <row r="71" spans="1:3" ht="15">
      <c r="A71" s="8" t="s">
        <v>31</v>
      </c>
      <c r="B71" s="18"/>
      <c r="C71" s="33">
        <f>SUM(C72:C77)</f>
        <v>8276</v>
      </c>
    </row>
    <row r="72" spans="1:3" ht="25.5">
      <c r="A72" s="9" t="s">
        <v>55</v>
      </c>
      <c r="B72" s="10" t="s">
        <v>56</v>
      </c>
      <c r="C72" s="28">
        <v>450</v>
      </c>
    </row>
    <row r="73" spans="1:3" ht="14.25">
      <c r="A73" s="16" t="s">
        <v>57</v>
      </c>
      <c r="B73" s="18" t="s">
        <v>56</v>
      </c>
      <c r="C73" s="28">
        <v>225</v>
      </c>
    </row>
    <row r="74" spans="1:3" ht="14.25">
      <c r="A74" s="16" t="s">
        <v>69</v>
      </c>
      <c r="B74" s="18" t="s">
        <v>71</v>
      </c>
      <c r="C74" s="28">
        <v>437</v>
      </c>
    </row>
    <row r="75" spans="1:3" ht="14.25">
      <c r="A75" s="16" t="s">
        <v>70</v>
      </c>
      <c r="B75" s="18" t="s">
        <v>71</v>
      </c>
      <c r="C75" s="28">
        <v>2062</v>
      </c>
    </row>
    <row r="76" spans="1:3" ht="14.25">
      <c r="A76" s="16" t="s">
        <v>104</v>
      </c>
      <c r="B76" s="18" t="s">
        <v>102</v>
      </c>
      <c r="C76" s="28">
        <v>5002</v>
      </c>
    </row>
    <row r="77" spans="1:3" ht="14.25">
      <c r="A77" s="16" t="s">
        <v>117</v>
      </c>
      <c r="B77" s="18" t="s">
        <v>115</v>
      </c>
      <c r="C77" s="28">
        <v>100</v>
      </c>
    </row>
    <row r="78" spans="1:3" ht="15">
      <c r="A78" s="8" t="s">
        <v>33</v>
      </c>
      <c r="B78" s="18"/>
      <c r="C78" s="34">
        <f>SUM(C79:C87)</f>
        <v>2909.5</v>
      </c>
    </row>
    <row r="79" spans="1:3" ht="14.25">
      <c r="A79" s="9" t="s">
        <v>61</v>
      </c>
      <c r="B79" s="18" t="s">
        <v>62</v>
      </c>
      <c r="C79" s="45">
        <v>158.8</v>
      </c>
    </row>
    <row r="80" spans="1:3" ht="14.25">
      <c r="A80" s="9" t="s">
        <v>72</v>
      </c>
      <c r="B80" s="18" t="s">
        <v>73</v>
      </c>
      <c r="C80" s="45">
        <v>175</v>
      </c>
    </row>
    <row r="81" spans="1:3" ht="14.25">
      <c r="A81" s="9" t="s">
        <v>75</v>
      </c>
      <c r="B81" s="18" t="s">
        <v>73</v>
      </c>
      <c r="C81" s="45">
        <v>354</v>
      </c>
    </row>
    <row r="82" spans="1:3" ht="14.25">
      <c r="A82" s="9" t="s">
        <v>83</v>
      </c>
      <c r="B82" s="18" t="s">
        <v>78</v>
      </c>
      <c r="C82" s="45">
        <v>103</v>
      </c>
    </row>
    <row r="83" spans="1:3" ht="14.25">
      <c r="A83" s="9" t="s">
        <v>84</v>
      </c>
      <c r="B83" s="18" t="s">
        <v>85</v>
      </c>
      <c r="C83" s="45">
        <v>1200</v>
      </c>
    </row>
    <row r="84" spans="1:3" ht="14.25">
      <c r="A84" s="9" t="s">
        <v>91</v>
      </c>
      <c r="B84" s="18" t="s">
        <v>92</v>
      </c>
      <c r="C84" s="45">
        <v>105</v>
      </c>
    </row>
    <row r="85" spans="1:3" ht="14.25">
      <c r="A85" s="9" t="s">
        <v>93</v>
      </c>
      <c r="B85" s="18" t="s">
        <v>94</v>
      </c>
      <c r="C85" s="45">
        <v>545</v>
      </c>
    </row>
    <row r="86" spans="1:3" ht="14.25">
      <c r="A86" s="9" t="s">
        <v>105</v>
      </c>
      <c r="B86" s="18" t="s">
        <v>106</v>
      </c>
      <c r="C86" s="45">
        <v>130</v>
      </c>
    </row>
    <row r="87" spans="1:3" ht="14.25">
      <c r="A87" s="9" t="s">
        <v>83</v>
      </c>
      <c r="B87" s="18" t="s">
        <v>111</v>
      </c>
      <c r="C87" s="45">
        <v>138.7</v>
      </c>
    </row>
    <row r="88" spans="1:3" ht="15">
      <c r="A88" s="32"/>
      <c r="B88" s="18"/>
      <c r="C88" s="35"/>
    </row>
    <row r="89" spans="1:3" ht="14.25">
      <c r="A89" s="16"/>
      <c r="B89" s="18"/>
      <c r="C89" s="28"/>
    </row>
    <row r="90" spans="1:3" ht="38.25">
      <c r="A90" s="14" t="s">
        <v>113</v>
      </c>
      <c r="B90" s="22"/>
      <c r="C90" s="24">
        <f>C19-C22</f>
        <v>-5191.742499999935</v>
      </c>
    </row>
    <row r="92" spans="1:3" ht="12.75">
      <c r="A92" s="19" t="s">
        <v>27</v>
      </c>
      <c r="C92" s="20" t="s">
        <v>28</v>
      </c>
    </row>
    <row r="94" ht="12.75">
      <c r="A94" s="1" t="s">
        <v>18</v>
      </c>
    </row>
    <row r="95" spans="1:3" ht="12.75">
      <c r="A95" s="1" t="s">
        <v>19</v>
      </c>
      <c r="C95" t="s">
        <v>29</v>
      </c>
    </row>
    <row r="96" ht="12.75">
      <c r="C96" t="s">
        <v>20</v>
      </c>
    </row>
    <row r="99" ht="12.75">
      <c r="C99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2018-03-24T06:28:20Z</cp:lastPrinted>
  <dcterms:created xsi:type="dcterms:W3CDTF">1996-10-08T23:32:33Z</dcterms:created>
  <dcterms:modified xsi:type="dcterms:W3CDTF">2018-03-24T06:29:08Z</dcterms:modified>
  <cp:category/>
  <cp:version/>
  <cp:contentType/>
  <cp:contentStatus/>
</cp:coreProperties>
</file>