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9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<sst xmlns="http://schemas.openxmlformats.org/spreadsheetml/2006/main" count="135" uniqueCount="126">
  <si>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</si>
  <si>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</si>
  <si>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</si>
  <si>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</si>
  <si>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</si>
  <si>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</si>
  <si>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</si>
  <si>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</si>
  <si>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</si>
  <si>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</si>
  <si>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</si>
  <si>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</si>
  <si>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</si>
  <si>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</si>
  <si>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</si>
  <si>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</si>
  <si>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</si>
  <si>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</si>
  <si>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</si>
  <si>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</si>
  <si>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</si>
  <si>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</si>
  <si>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</si>
  <si>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</si>
  <si>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</si>
  <si>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</si>
  <si>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</si>
  <si>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</si>
  <si>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</si>
  <si>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</si>
  <si>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</si>
  <si>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Щелкунова,39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</si>
  <si>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</si>
  <si>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Материалы</t>
  </si>
  <si>
    <t xml:space="preserve">     Тех. обслуж-ние систем контроля доступа (домофон)</t>
  </si>
  <si>
    <t xml:space="preserve">      Дератизация</t>
  </si>
  <si>
    <t>Вознаграждение управляющей организации</t>
  </si>
  <si>
    <t xml:space="preserve">     Обслуживание внутридомового газового оборудования </t>
  </si>
  <si>
    <t>2015г.</t>
  </si>
  <si>
    <t xml:space="preserve">     Окос травы</t>
  </si>
  <si>
    <t xml:space="preserve">     Тех обслуживание ВДГО</t>
  </si>
  <si>
    <t>2200=00 (ежемесячно)</t>
  </si>
  <si>
    <t>отключение и запуск систем хол и гор водоснабжения (авария)</t>
  </si>
  <si>
    <t>чистка вент каналов (22 шт),  вытяжек (2 шт)</t>
  </si>
  <si>
    <t>10.02.2017г.</t>
  </si>
  <si>
    <t>замена запорной арматуры на стояках холодного и горячего водоснабжения (подвал)</t>
  </si>
  <si>
    <t>14.02.2017г.</t>
  </si>
  <si>
    <t xml:space="preserve">     ОДН   вода</t>
  </si>
  <si>
    <t xml:space="preserve">     ОДН  электроэнергия</t>
  </si>
  <si>
    <t>(55=00.за1чел) ежемесячно</t>
  </si>
  <si>
    <t>06.01.2017г.</t>
  </si>
  <si>
    <t>доводчик</t>
  </si>
  <si>
    <t>31.01.2017г.</t>
  </si>
  <si>
    <t xml:space="preserve">     Доставка  песка</t>
  </si>
  <si>
    <t>семена цветов</t>
  </si>
  <si>
    <t>февраль</t>
  </si>
  <si>
    <t>выезд, обследование - пузыри на системе ГВС</t>
  </si>
  <si>
    <t>устранение течи в подвале</t>
  </si>
  <si>
    <t>регулировка магнита и доводчика</t>
  </si>
  <si>
    <t>28.02.2017г.</t>
  </si>
  <si>
    <t>02.03.2017г.</t>
  </si>
  <si>
    <t>02,17.03.2017г.</t>
  </si>
  <si>
    <t>316=45 (квартал)</t>
  </si>
  <si>
    <t>замена стояков и автоматов в этажных щитах 1 подъезд</t>
  </si>
  <si>
    <t>01.03.2017г.</t>
  </si>
  <si>
    <t>замена стояков и автоматов в этажных щитах 2 подъезд</t>
  </si>
  <si>
    <t>замена уплотнителя и покраска дверных проёмов грунтом</t>
  </si>
  <si>
    <t>23.03.2017г.</t>
  </si>
  <si>
    <t>профилактический осмотр системы канализации, канализационных колодцев</t>
  </si>
  <si>
    <t>23.04.2017г.</t>
  </si>
  <si>
    <t>семена цветов, земля д/рассады</t>
  </si>
  <si>
    <t>апрель</t>
  </si>
  <si>
    <t>лампа накаливания</t>
  </si>
  <si>
    <t>26.04.2017г.</t>
  </si>
  <si>
    <t>мешок д/мусора</t>
  </si>
  <si>
    <t>регулировка магнита с доводчиком</t>
  </si>
  <si>
    <t>02.05.2017г.</t>
  </si>
  <si>
    <t>май</t>
  </si>
  <si>
    <t>Тариф  18=26  с  01.01.2017г.    17=00  с  01.11.2016г.</t>
  </si>
  <si>
    <t>веник с черенком,  мешок д/мусора</t>
  </si>
  <si>
    <t>замена задвижек на 2-ом элеваторе Ф80  2  шт.</t>
  </si>
  <si>
    <t>протяжка резьбовых соединений на стояке ГВС  (заявка кв.№3 - текут гайки у полотенцесушителя)</t>
  </si>
  <si>
    <t>21.06.2017г.</t>
  </si>
  <si>
    <t>27.06.2017г.</t>
  </si>
  <si>
    <t>канц товары</t>
  </si>
  <si>
    <t>июнь</t>
  </si>
  <si>
    <t>17.06.2017г.; 30.07.2017г.</t>
  </si>
  <si>
    <t>тонер</t>
  </si>
  <si>
    <t>июль</t>
  </si>
  <si>
    <t>07.07.2017г.</t>
  </si>
  <si>
    <t>24.08.2017г.</t>
  </si>
  <si>
    <t>01.08.2017г.</t>
  </si>
  <si>
    <t xml:space="preserve">пена монт </t>
  </si>
  <si>
    <t>мешок мусорный</t>
  </si>
  <si>
    <t>сентябрь</t>
  </si>
  <si>
    <t>30.09.2017г.</t>
  </si>
  <si>
    <t>спиливание кустов, деревьев у дома</t>
  </si>
  <si>
    <t>17.10.2017г.</t>
  </si>
  <si>
    <t>ремонт желобов (32 м/п), чистка желобов и воронок (3шт)</t>
  </si>
  <si>
    <t>28.06.2017г.</t>
  </si>
  <si>
    <t>ремонт системы вентиляции кв.№15</t>
  </si>
  <si>
    <t>январь, ноябрь</t>
  </si>
  <si>
    <t>ремонт водосточной трубы</t>
  </si>
  <si>
    <t>15.11.2017г.</t>
  </si>
  <si>
    <t>лопата с черенком</t>
  </si>
  <si>
    <t>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</si>
  <si>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</si>
  <si>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январь - декабрь</t>
  </si>
  <si>
    <t>На 01.01.18г. остаток оплаченных денежных средств собственников за содержание и ремонт жилого дома составляет</t>
  </si>
  <si>
    <t>16.11.2017г.</t>
  </si>
  <si>
    <t>Проектно - сметные работы по благоустройству дворовой территории (сч/ф ООО "УК "Великий Устюг")</t>
  </si>
  <si>
    <t xml:space="preserve">     Обследование чердаков, закрытие слуховых окон на чердаках</t>
  </si>
  <si>
    <t>26.12.2017г.</t>
  </si>
  <si>
    <t>декабрь</t>
  </si>
  <si>
    <t xml:space="preserve">     Вывоз ТБО (январь-декабрь )                                   АВС</t>
  </si>
  <si>
    <t>январь-декабрь</t>
  </si>
  <si>
    <t xml:space="preserve">      Уборка снега, наледи с крыши</t>
  </si>
  <si>
    <t>январь</t>
  </si>
  <si>
    <t xml:space="preserve">Начислено ОДН  вода   </t>
  </si>
  <si>
    <t xml:space="preserve">Начислено ОДН  электроэнергия  </t>
  </si>
  <si>
    <t xml:space="preserve">     Зар пл старшего по дому   </t>
  </si>
  <si>
    <t xml:space="preserve">     Уборка придомовой территории </t>
  </si>
  <si>
    <t>Поверка теплосчетчика</t>
  </si>
  <si>
    <t>гидропромывка и опрессовка системы отопления; запуск системы отопления; пуско - наладочные работы</t>
  </si>
  <si>
    <t xml:space="preserve">чистка канализации </t>
  </si>
  <si>
    <t>апрель, ноябрь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</si>
</sst>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31</v>
      </c>
      <c r="B2" s="48"/>
      <c r="C2" s="48"/>
    </row>
    <row r="3" spans="1:3" ht="15.75">
      <c r="A3" s="48" t="s">
        <v>106</v>
      </c>
      <c r="B3" s="48"/>
      <c r="C3" s="48"/>
    </row>
    <row r="5" spans="2:3" ht="12.75">
      <c r="B5" s="1" t="s">
        <v>1</v>
      </c>
      <c r="C5" s="2">
        <v>2658.5</v>
      </c>
    </row>
    <row r="6" spans="1:3" ht="25.5">
      <c r="A6" s="47" t="s">
        <v>78</v>
      </c>
      <c r="B6" s="1" t="s">
        <v>2</v>
      </c>
      <c r="C6" s="2"/>
    </row>
    <row r="7" spans="2:3" ht="12.75">
      <c r="B7" s="1" t="s">
        <v>3</v>
      </c>
      <c r="C7" s="2">
        <f>C5+C6</f>
        <v>2658.5</v>
      </c>
    </row>
    <row r="8" spans="2:3" ht="12.75">
      <c r="B8" s="1" t="s">
        <v>4</v>
      </c>
      <c r="C8">
        <v>57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46985.66</v>
      </c>
    </row>
    <row r="12" spans="1:3" ht="12.75">
      <c r="A12" s="3" t="s">
        <v>7</v>
      </c>
      <c r="B12" s="46">
        <v>45189.94</v>
      </c>
      <c r="C12" s="12">
        <v>542361.52</v>
      </c>
    </row>
    <row r="13" spans="1:3" ht="12.75">
      <c r="A13" s="3" t="s">
        <v>8</v>
      </c>
      <c r="B13" s="4"/>
      <c r="C13" s="12">
        <v>27372.15</v>
      </c>
    </row>
    <row r="14" spans="1:3" ht="12.75">
      <c r="A14" s="3" t="s">
        <v>118</v>
      </c>
      <c r="B14" s="18" t="s">
        <v>107</v>
      </c>
      <c r="C14" s="12">
        <v>6949.93</v>
      </c>
    </row>
    <row r="15" spans="1:3" ht="18" customHeight="1">
      <c r="A15" s="3" t="s">
        <v>119</v>
      </c>
      <c r="B15" s="18" t="s">
        <v>107</v>
      </c>
      <c r="C15" s="12">
        <v>34730.45</v>
      </c>
    </row>
    <row r="16" spans="1:3" ht="12.75">
      <c r="A16" s="36" t="s">
        <v>9</v>
      </c>
      <c r="B16" s="37"/>
      <c r="C16" s="38">
        <f>SUM(C12:C15)</f>
        <v>611414.05</v>
      </c>
    </row>
    <row r="17" spans="1:3" ht="12.75">
      <c r="A17" s="3" t="s">
        <v>10</v>
      </c>
      <c r="B17" s="39"/>
      <c r="C17" s="5">
        <v>568822.25</v>
      </c>
    </row>
    <row r="18" spans="1:3" ht="12.75">
      <c r="A18" s="3" t="s">
        <v>11</v>
      </c>
      <c r="B18" s="4"/>
      <c r="C18" s="45">
        <v>27035.73</v>
      </c>
    </row>
    <row r="19" spans="1:3" ht="12.75">
      <c r="A19" s="40" t="s">
        <v>12</v>
      </c>
      <c r="B19" s="41"/>
      <c r="C19" s="42">
        <f>SUM(C17:C18)</f>
        <v>595857.98</v>
      </c>
    </row>
    <row r="20" spans="1:3" ht="12.75">
      <c r="A20" s="14" t="s">
        <v>13</v>
      </c>
      <c r="B20" s="15"/>
      <c r="C20" s="26">
        <f>C11+C19</f>
        <v>642843.64</v>
      </c>
    </row>
    <row r="21" spans="1:3" ht="12.75">
      <c r="A21" s="3"/>
      <c r="B21" s="4"/>
      <c r="C21" s="6"/>
    </row>
    <row r="22" spans="1:3" ht="12.75">
      <c r="A22" s="3" t="s">
        <v>14</v>
      </c>
      <c r="B22" s="4"/>
      <c r="C22" s="6"/>
    </row>
    <row r="23" spans="1:3" ht="15.75">
      <c r="A23" s="29" t="s">
        <v>15</v>
      </c>
      <c r="B23" s="24"/>
      <c r="C23" s="30">
        <f>SUM(C25:C26)</f>
        <v>546771.6475000001</v>
      </c>
    </row>
    <row r="24" spans="1:3" ht="14.25">
      <c r="A24" s="7" t="s">
        <v>16</v>
      </c>
      <c r="B24" s="4"/>
      <c r="C24" s="27"/>
    </row>
    <row r="25" spans="1:3" ht="15">
      <c r="A25" s="13" t="s">
        <v>36</v>
      </c>
      <c r="B25" s="22">
        <v>0.15</v>
      </c>
      <c r="C25" s="34">
        <f>C16*0.15</f>
        <v>91712.1075</v>
      </c>
    </row>
    <row r="26" spans="1:3" ht="25.5">
      <c r="A26" s="13" t="s">
        <v>24</v>
      </c>
      <c r="B26" s="17"/>
      <c r="C26" s="34">
        <f>C28+C29+C38+C42+C46+C66+C70</f>
        <v>455059.54000000004</v>
      </c>
    </row>
    <row r="27" spans="1:3" ht="14.25">
      <c r="A27" s="7" t="s">
        <v>16</v>
      </c>
      <c r="B27" s="4"/>
      <c r="C27" s="27"/>
    </row>
    <row r="28" spans="1:3" ht="15">
      <c r="A28" s="8" t="s">
        <v>30</v>
      </c>
      <c r="B28" s="31">
        <v>0.01</v>
      </c>
      <c r="C28" s="43">
        <v>5688.22</v>
      </c>
    </row>
    <row r="29" spans="1:3" ht="15">
      <c r="A29" s="8" t="s">
        <v>17</v>
      </c>
      <c r="B29" s="4"/>
      <c r="C29" s="43">
        <f>SUM(C30:C37)</f>
        <v>149857.06000000003</v>
      </c>
    </row>
    <row r="30" spans="1:3" ht="14.25">
      <c r="A30" s="16" t="s">
        <v>35</v>
      </c>
      <c r="B30" s="32" t="s">
        <v>62</v>
      </c>
      <c r="C30" s="28">
        <v>1265.8</v>
      </c>
    </row>
    <row r="31" spans="1:3" ht="14.25">
      <c r="A31" s="16" t="s">
        <v>120</v>
      </c>
      <c r="B31" s="18" t="s">
        <v>107</v>
      </c>
      <c r="C31" s="28">
        <v>71870.4</v>
      </c>
    </row>
    <row r="32" spans="1:3" ht="14.25" customHeight="1">
      <c r="A32" s="16" t="s">
        <v>114</v>
      </c>
      <c r="B32" s="19" t="s">
        <v>49</v>
      </c>
      <c r="C32" s="28">
        <v>60885</v>
      </c>
    </row>
    <row r="33" spans="1:3" ht="14.25" customHeight="1">
      <c r="A33" s="16" t="s">
        <v>116</v>
      </c>
      <c r="B33" s="19" t="s">
        <v>117</v>
      </c>
      <c r="C33" s="28">
        <v>899.19</v>
      </c>
    </row>
    <row r="34" spans="1:3" ht="25.5">
      <c r="A34" s="16" t="s">
        <v>111</v>
      </c>
      <c r="B34" s="18" t="s">
        <v>112</v>
      </c>
      <c r="C34" s="28">
        <v>112.5</v>
      </c>
    </row>
    <row r="35" spans="1:3" ht="14.25">
      <c r="A35" s="16" t="s">
        <v>34</v>
      </c>
      <c r="B35" s="18" t="s">
        <v>107</v>
      </c>
      <c r="C35" s="28">
        <v>6840</v>
      </c>
    </row>
    <row r="36" spans="1:3" ht="14.25">
      <c r="A36" s="16" t="s">
        <v>47</v>
      </c>
      <c r="B36" s="18" t="s">
        <v>107</v>
      </c>
      <c r="C36" s="28">
        <v>0</v>
      </c>
    </row>
    <row r="37" spans="1:3" ht="14.25">
      <c r="A37" s="16" t="s">
        <v>48</v>
      </c>
      <c r="B37" s="18" t="s">
        <v>107</v>
      </c>
      <c r="C37" s="28">
        <v>7984.17</v>
      </c>
    </row>
    <row r="38" spans="1:3" ht="15">
      <c r="A38" s="8" t="s">
        <v>18</v>
      </c>
      <c r="B38" s="4"/>
      <c r="C38" s="43">
        <f>SUM(C39:C41)</f>
        <v>68786</v>
      </c>
    </row>
    <row r="39" spans="1:3" ht="14.25">
      <c r="A39" s="16" t="s">
        <v>121</v>
      </c>
      <c r="B39" s="18" t="s">
        <v>115</v>
      </c>
      <c r="C39" s="28">
        <v>65881.2</v>
      </c>
    </row>
    <row r="40" spans="1:3" ht="14.25">
      <c r="A40" s="16" t="s">
        <v>53</v>
      </c>
      <c r="B40" s="18" t="s">
        <v>101</v>
      </c>
      <c r="C40" s="28">
        <v>820.5</v>
      </c>
    </row>
    <row r="41" spans="1:3" ht="14.25">
      <c r="A41" s="16" t="s">
        <v>39</v>
      </c>
      <c r="B41" s="18" t="s">
        <v>86</v>
      </c>
      <c r="C41" s="28">
        <v>2084.3</v>
      </c>
    </row>
    <row r="42" spans="1:3" ht="15">
      <c r="A42" s="8" t="s">
        <v>19</v>
      </c>
      <c r="B42" s="4"/>
      <c r="C42" s="43">
        <f>SUM(C43:C45)</f>
        <v>26400</v>
      </c>
    </row>
    <row r="43" spans="1:3" ht="14.25">
      <c r="A43" s="16" t="s">
        <v>25</v>
      </c>
      <c r="B43" s="18" t="s">
        <v>41</v>
      </c>
      <c r="C43" s="28">
        <v>26400</v>
      </c>
    </row>
    <row r="44" spans="1:4" ht="14.25">
      <c r="A44" s="16" t="s">
        <v>37</v>
      </c>
      <c r="B44" s="18" t="s">
        <v>38</v>
      </c>
      <c r="C44" s="28"/>
      <c r="D44" s="2"/>
    </row>
    <row r="45" spans="1:4" ht="14.25">
      <c r="A45" s="16" t="s">
        <v>40</v>
      </c>
      <c r="B45" s="18"/>
      <c r="C45" s="28"/>
      <c r="D45" s="2"/>
    </row>
    <row r="46" spans="1:3" ht="25.5">
      <c r="A46" s="8" t="s">
        <v>26</v>
      </c>
      <c r="B46" s="4"/>
      <c r="C46" s="43">
        <f>SUM(C47:C65)</f>
        <v>138797.96000000002</v>
      </c>
    </row>
    <row r="47" spans="1:3" s="11" customFormat="1" ht="25.5">
      <c r="A47" s="9" t="s">
        <v>123</v>
      </c>
      <c r="B47" s="10" t="s">
        <v>90</v>
      </c>
      <c r="C47" s="28">
        <v>12106.8</v>
      </c>
    </row>
    <row r="48" spans="1:3" s="11" customFormat="1" ht="25.5">
      <c r="A48" s="9" t="s">
        <v>42</v>
      </c>
      <c r="B48" s="10" t="s">
        <v>50</v>
      </c>
      <c r="C48" s="28">
        <v>1350</v>
      </c>
    </row>
    <row r="49" spans="1:3" s="11" customFormat="1" ht="14.25">
      <c r="A49" s="9" t="s">
        <v>43</v>
      </c>
      <c r="B49" s="10" t="s">
        <v>44</v>
      </c>
      <c r="C49" s="28">
        <v>6618</v>
      </c>
    </row>
    <row r="50" spans="1:3" s="11" customFormat="1" ht="25.5">
      <c r="A50" s="9" t="s">
        <v>45</v>
      </c>
      <c r="B50" s="10" t="s">
        <v>46</v>
      </c>
      <c r="C50" s="28">
        <v>45109.5</v>
      </c>
    </row>
    <row r="51" spans="1:3" s="11" customFormat="1" ht="14.25">
      <c r="A51" s="9" t="s">
        <v>56</v>
      </c>
      <c r="B51" s="10" t="s">
        <v>59</v>
      </c>
      <c r="C51" s="28">
        <v>225</v>
      </c>
    </row>
    <row r="52" spans="1:3" s="11" customFormat="1" ht="15" customHeight="1">
      <c r="A52" s="9" t="s">
        <v>57</v>
      </c>
      <c r="B52" s="10" t="s">
        <v>60</v>
      </c>
      <c r="C52" s="28">
        <v>1180</v>
      </c>
    </row>
    <row r="53" spans="1:3" s="11" customFormat="1" ht="14.25">
      <c r="A53" s="9" t="s">
        <v>58</v>
      </c>
      <c r="B53" s="10" t="s">
        <v>61</v>
      </c>
      <c r="C53" s="28">
        <v>900</v>
      </c>
    </row>
    <row r="54" spans="1:3" s="11" customFormat="1" ht="14.25">
      <c r="A54" s="9" t="s">
        <v>66</v>
      </c>
      <c r="B54" s="10" t="s">
        <v>67</v>
      </c>
      <c r="C54" s="28">
        <v>1550</v>
      </c>
    </row>
    <row r="55" spans="1:3" s="11" customFormat="1" ht="25.5">
      <c r="A55" s="9" t="s">
        <v>68</v>
      </c>
      <c r="B55" s="10" t="s">
        <v>69</v>
      </c>
      <c r="C55" s="28">
        <v>225</v>
      </c>
    </row>
    <row r="56" spans="1:3" s="11" customFormat="1" ht="14.25">
      <c r="A56" s="9" t="s">
        <v>124</v>
      </c>
      <c r="B56" s="10" t="s">
        <v>125</v>
      </c>
      <c r="C56" s="28">
        <v>3054.6</v>
      </c>
    </row>
    <row r="57" spans="1:3" s="11" customFormat="1" ht="14.25">
      <c r="A57" s="9" t="s">
        <v>75</v>
      </c>
      <c r="B57" s="10" t="s">
        <v>76</v>
      </c>
      <c r="C57" s="28">
        <v>225</v>
      </c>
    </row>
    <row r="58" spans="1:3" s="11" customFormat="1" ht="14.25">
      <c r="A58" s="9" t="s">
        <v>80</v>
      </c>
      <c r="B58" s="10" t="s">
        <v>82</v>
      </c>
      <c r="C58" s="28">
        <v>18806.5</v>
      </c>
    </row>
    <row r="59" spans="1:3" s="11" customFormat="1" ht="30" customHeight="1">
      <c r="A59" s="9" t="s">
        <v>81</v>
      </c>
      <c r="B59" s="10" t="s">
        <v>83</v>
      </c>
      <c r="C59" s="28">
        <v>225</v>
      </c>
    </row>
    <row r="60" spans="1:3" s="11" customFormat="1" ht="15.75" customHeight="1">
      <c r="A60" s="9" t="s">
        <v>98</v>
      </c>
      <c r="B60" s="10" t="s">
        <v>99</v>
      </c>
      <c r="C60" s="28">
        <v>9600</v>
      </c>
    </row>
    <row r="61" spans="1:3" s="11" customFormat="1" ht="14.25">
      <c r="A61" s="9" t="s">
        <v>122</v>
      </c>
      <c r="B61" s="10" t="s">
        <v>89</v>
      </c>
      <c r="C61" s="28">
        <v>18452.81</v>
      </c>
    </row>
    <row r="62" spans="1:3" s="11" customFormat="1" ht="14.25">
      <c r="A62" s="9" t="s">
        <v>100</v>
      </c>
      <c r="B62" s="10" t="s">
        <v>95</v>
      </c>
      <c r="C62" s="28">
        <v>3673.8</v>
      </c>
    </row>
    <row r="63" spans="1:3" s="11" customFormat="1" ht="14.25">
      <c r="A63" s="9" t="s">
        <v>96</v>
      </c>
      <c r="B63" s="10" t="s">
        <v>97</v>
      </c>
      <c r="C63" s="28">
        <v>748.65</v>
      </c>
    </row>
    <row r="64" spans="1:3" s="11" customFormat="1" ht="14.25">
      <c r="A64" s="9" t="s">
        <v>102</v>
      </c>
      <c r="B64" s="10" t="s">
        <v>103</v>
      </c>
      <c r="C64" s="28">
        <v>3747.3</v>
      </c>
    </row>
    <row r="65" spans="1:3" s="11" customFormat="1" ht="25.5">
      <c r="A65" s="9" t="s">
        <v>110</v>
      </c>
      <c r="B65" s="10" t="s">
        <v>109</v>
      </c>
      <c r="C65" s="28">
        <v>11000</v>
      </c>
    </row>
    <row r="66" spans="1:3" ht="15">
      <c r="A66" s="33" t="s">
        <v>32</v>
      </c>
      <c r="B66" s="4"/>
      <c r="C66" s="44">
        <f>SUM(C67:C69)</f>
        <v>61045</v>
      </c>
    </row>
    <row r="67" spans="1:3" ht="14.25">
      <c r="A67" s="9" t="s">
        <v>63</v>
      </c>
      <c r="B67" s="18" t="s">
        <v>64</v>
      </c>
      <c r="C67" s="28">
        <v>31328</v>
      </c>
    </row>
    <row r="68" spans="1:3" ht="14.25">
      <c r="A68" s="9" t="s">
        <v>65</v>
      </c>
      <c r="B68" s="18" t="s">
        <v>64</v>
      </c>
      <c r="C68" s="28">
        <v>29652</v>
      </c>
    </row>
    <row r="69" spans="1:3" ht="14.25">
      <c r="A69" s="9" t="s">
        <v>72</v>
      </c>
      <c r="B69" s="18" t="s">
        <v>73</v>
      </c>
      <c r="C69" s="28">
        <v>65</v>
      </c>
    </row>
    <row r="70" spans="1:3" ht="15">
      <c r="A70" s="33" t="s">
        <v>33</v>
      </c>
      <c r="B70" s="18"/>
      <c r="C70" s="44">
        <f>SUM(C71:C81)</f>
        <v>4485.299999999999</v>
      </c>
    </row>
    <row r="71" spans="1:3" ht="14.25">
      <c r="A71" s="9" t="s">
        <v>51</v>
      </c>
      <c r="B71" s="18" t="s">
        <v>52</v>
      </c>
      <c r="C71" s="28">
        <v>1800</v>
      </c>
    </row>
    <row r="72" spans="1:3" ht="14.25">
      <c r="A72" s="9" t="s">
        <v>54</v>
      </c>
      <c r="B72" s="18" t="s">
        <v>55</v>
      </c>
      <c r="C72" s="28">
        <v>224</v>
      </c>
    </row>
    <row r="73" spans="1:3" ht="14.25">
      <c r="A73" s="9" t="s">
        <v>70</v>
      </c>
      <c r="B73" s="18" t="s">
        <v>71</v>
      </c>
      <c r="C73" s="28">
        <v>358.5</v>
      </c>
    </row>
    <row r="74" spans="1:3" ht="14.25">
      <c r="A74" s="9" t="s">
        <v>74</v>
      </c>
      <c r="B74" s="18" t="s">
        <v>71</v>
      </c>
      <c r="C74" s="28">
        <v>79.6</v>
      </c>
    </row>
    <row r="75" spans="1:3" ht="14.25">
      <c r="A75" s="9" t="s">
        <v>79</v>
      </c>
      <c r="B75" s="18" t="s">
        <v>77</v>
      </c>
      <c r="C75" s="28">
        <v>402.6</v>
      </c>
    </row>
    <row r="76" spans="1:3" ht="14.25">
      <c r="A76" s="9" t="s">
        <v>84</v>
      </c>
      <c r="B76" s="18" t="s">
        <v>85</v>
      </c>
      <c r="C76" s="28">
        <v>140</v>
      </c>
    </row>
    <row r="77" spans="1:3" ht="14.25">
      <c r="A77" s="9" t="s">
        <v>87</v>
      </c>
      <c r="B77" s="18" t="s">
        <v>88</v>
      </c>
      <c r="C77" s="28">
        <v>750</v>
      </c>
    </row>
    <row r="78" spans="1:3" ht="14.25">
      <c r="A78" s="9" t="s">
        <v>92</v>
      </c>
      <c r="B78" s="18" t="s">
        <v>91</v>
      </c>
      <c r="C78" s="28">
        <v>230</v>
      </c>
    </row>
    <row r="79" spans="1:3" ht="14.25">
      <c r="A79" s="9" t="s">
        <v>93</v>
      </c>
      <c r="B79" s="18" t="s">
        <v>94</v>
      </c>
      <c r="C79" s="28">
        <v>79.6</v>
      </c>
    </row>
    <row r="80" spans="1:3" ht="14.25">
      <c r="A80" s="9" t="s">
        <v>104</v>
      </c>
      <c r="B80" s="18" t="s">
        <v>105</v>
      </c>
      <c r="C80" s="28">
        <v>171</v>
      </c>
    </row>
    <row r="81" spans="1:3" ht="14.25">
      <c r="A81" s="9" t="s">
        <v>54</v>
      </c>
      <c r="B81" s="18" t="s">
        <v>113</v>
      </c>
      <c r="C81" s="28">
        <v>250</v>
      </c>
    </row>
    <row r="82" spans="1:3" ht="38.25">
      <c r="A82" s="14" t="s">
        <v>108</v>
      </c>
      <c r="B82" s="23"/>
      <c r="C82" s="25">
        <f>C20-C23</f>
        <v>96071.99249999993</v>
      </c>
    </row>
    <row r="84" spans="1:3" ht="12.75">
      <c r="A84" s="20" t="s">
        <v>27</v>
      </c>
      <c r="C84" s="21" t="s">
        <v>28</v>
      </c>
    </row>
    <row r="86" ht="12.75">
      <c r="A86" s="1" t="s">
        <v>20</v>
      </c>
    </row>
    <row r="87" spans="1:3" ht="12.75">
      <c r="A87" s="1" t="s">
        <v>21</v>
      </c>
      <c r="C87" t="s">
        <v>29</v>
      </c>
    </row>
    <row r="88" ht="12.75">
      <c r="C88" t="s">
        <v>22</v>
      </c>
    </row>
    <row r="91" ht="12.75">
      <c r="C9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2016-10-11T08:36:40Z</cp:lastPrinted>
  <dcterms:created xsi:type="dcterms:W3CDTF">1996-10-08T23:32:33Z</dcterms:created>
  <dcterms:modified xsi:type="dcterms:W3CDTF">2018-03-27T10:55:21Z</dcterms:modified>
  <cp:category/>
  <cp:version/>
  <cp:contentType/>
  <cp:contentStatus/>
</cp:coreProperties>
</file>