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9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<sst xmlns="http://schemas.openxmlformats.org/spreadsheetml/2006/main" count="175" uniqueCount="162">
  <si>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</si>
  <si>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</si>
  <si>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</si>
  <si>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</si>
  <si>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</si>
  <si>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</si>
  <si>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</si>
  <si>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</si>
  <si>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</si>
  <si>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</si>
  <si>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</si>
  <si>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</si>
  <si>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</si>
  <si>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</si>
  <si>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</si>
  <si>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</si>
  <si>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</si>
  <si>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</si>
  <si>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</si>
  <si>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</si>
  <si>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</si>
  <si>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</si>
  <si>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</si>
  <si>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</si>
  <si>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</si>
  <si>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</si>
  <si>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</si>
  <si>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</si>
  <si>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</si>
  <si>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</si>
  <si>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</si>
  <si>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Щелкунова,39 </t>
    </r>
    <r>
      <rPr>
        <b/>
        <sz val="12"/>
        <rFont val="Arial"/>
        <family val="2"/>
      </rPr>
      <t xml:space="preserve">   </t>
    </r>
  </si>
  <si>
    <t>Электромонтажные работы</t>
  </si>
  <si>
    <t>Материалы</t>
  </si>
  <si>
    <t xml:space="preserve">     Вывоз  мусора</t>
  </si>
  <si>
    <t>гидропромывка и опрессовка системы отопления</t>
  </si>
  <si>
    <t xml:space="preserve">     Тех. обслуж-ние систем контроля доступа (домофон)</t>
  </si>
  <si>
    <t xml:space="preserve">      Дератизация</t>
  </si>
  <si>
    <t>Вознаграждение управляющей организации</t>
  </si>
  <si>
    <t>запуск системы отопления, пуско-наладочные работы</t>
  </si>
  <si>
    <t xml:space="preserve">     Обслуживание внутридомового газового оборудования </t>
  </si>
  <si>
    <t>(45=00.за1чел) ежемесячно</t>
  </si>
  <si>
    <t>2000=00 (ежемесячно)</t>
  </si>
  <si>
    <t>2015г.</t>
  </si>
  <si>
    <t>спуск воздуха из системы ГВС кв.57</t>
  </si>
  <si>
    <t>выезд, обследование по заявке холодно в квартире</t>
  </si>
  <si>
    <t>снятие заглушек на элеваторе</t>
  </si>
  <si>
    <t>14.01.2016г.</t>
  </si>
  <si>
    <t>22.01.2016г.</t>
  </si>
  <si>
    <t>чистка канализации с колодца штангами 12м Ф110 (1 подъезд)</t>
  </si>
  <si>
    <t>24.02.2016г.</t>
  </si>
  <si>
    <t>253=16 (квартал)</t>
  </si>
  <si>
    <t>замок навесной</t>
  </si>
  <si>
    <t>январь</t>
  </si>
  <si>
    <t>ключ цифровой</t>
  </si>
  <si>
    <t>уборка наледи с крыши, ремонт желоба и водостока</t>
  </si>
  <si>
    <t>09.03.2016г.</t>
  </si>
  <si>
    <t>31.03.2016г.</t>
  </si>
  <si>
    <t>ремонт желобов</t>
  </si>
  <si>
    <t>земля садовая, семена</t>
  </si>
  <si>
    <t>март</t>
  </si>
  <si>
    <t>ремонт дверей в бойлере</t>
  </si>
  <si>
    <t>07.02.2016г.</t>
  </si>
  <si>
    <t>закрытие стояков отопления 4 шт в подвале</t>
  </si>
  <si>
    <t>демонтаж узла учета ТЭ и насосов</t>
  </si>
  <si>
    <t>подключение насоса ГВС</t>
  </si>
  <si>
    <t>открытие подвальных окон</t>
  </si>
  <si>
    <t xml:space="preserve">установка циркуляционного насоса </t>
  </si>
  <si>
    <t>обследование (по заявке - парит в подвале)</t>
  </si>
  <si>
    <t>заделка  ввода  монтажной  пеной  (парит  на  вводе  в  дом)</t>
  </si>
  <si>
    <t>набивка  сальниц  на  задвижках  элеватора</t>
  </si>
  <si>
    <t>12.04.2016г.</t>
  </si>
  <si>
    <t>15.04.2016г.</t>
  </si>
  <si>
    <t>20.04.2016г.</t>
  </si>
  <si>
    <t>21.04.2016г.</t>
  </si>
  <si>
    <t>27.04.2016г.</t>
  </si>
  <si>
    <t>29.04.2016г.</t>
  </si>
  <si>
    <t>25.04.2016г.</t>
  </si>
  <si>
    <t>мешки д/мусора, перчатки</t>
  </si>
  <si>
    <t>апрель</t>
  </si>
  <si>
    <t>датчик звука, патрон с датчиком звука</t>
  </si>
  <si>
    <t>11.05.2016г.</t>
  </si>
  <si>
    <t>20.05.2016г.</t>
  </si>
  <si>
    <t>закрытие задвижек на отоплении</t>
  </si>
  <si>
    <t>выезд, обследование (сыро в подвале)</t>
  </si>
  <si>
    <t>изготовление форточки в болере, укрепление досок в подвальных окнах</t>
  </si>
  <si>
    <t>31.05.2016г.</t>
  </si>
  <si>
    <t>май</t>
  </si>
  <si>
    <t>закрытие системы ГВС</t>
  </si>
  <si>
    <t>28.06.2016г.</t>
  </si>
  <si>
    <t>27.06.2016г.</t>
  </si>
  <si>
    <t>устранение течи стояка ГВС</t>
  </si>
  <si>
    <t xml:space="preserve">     Окос травы</t>
  </si>
  <si>
    <t>июнь</t>
  </si>
  <si>
    <t>замок врезной</t>
  </si>
  <si>
    <t>устранение течи полотенцесушителя (кв.№36)</t>
  </si>
  <si>
    <t>замена запорной арматуры на стояках  хол и гор воды (3 стояка)</t>
  </si>
  <si>
    <t xml:space="preserve">устранение течи полотенцесушителя </t>
  </si>
  <si>
    <t>запуск системы ГВС</t>
  </si>
  <si>
    <t>ремонт элеваторного узла</t>
  </si>
  <si>
    <t>чистка канализации тросом Ф110 Дл=10м; замена 2-х стояков и участка трубы канализации (4 подъезд)</t>
  </si>
  <si>
    <t>замена стояка 1 шт  лежака канализации (8 метров)  4  подъезд</t>
  </si>
  <si>
    <t>очистка подвала, погрузка на телегу</t>
  </si>
  <si>
    <t>01.07.2016г.</t>
  </si>
  <si>
    <t>08.07.2016г.</t>
  </si>
  <si>
    <t>13.07.2016г.</t>
  </si>
  <si>
    <t>17.07.2016г.</t>
  </si>
  <si>
    <t>22.07.2016г.</t>
  </si>
  <si>
    <t>26.07.2016г.</t>
  </si>
  <si>
    <t>замена ламп в подвале</t>
  </si>
  <si>
    <t>июль</t>
  </si>
  <si>
    <t>июль (тракторная телега)</t>
  </si>
  <si>
    <t>11.08.2016г.</t>
  </si>
  <si>
    <t>ремонт в этажном щите автомат кв.№32</t>
  </si>
  <si>
    <t>август</t>
  </si>
  <si>
    <t>замена стояков хол и гор водоснабжения</t>
  </si>
  <si>
    <t>01.09.2016г.</t>
  </si>
  <si>
    <t>сентябрь</t>
  </si>
  <si>
    <t>выезд, обследование, чистка канализации тросом (требуется замена трубы)</t>
  </si>
  <si>
    <t>замена участка канализационного стояка</t>
  </si>
  <si>
    <t>24.09.2016г.</t>
  </si>
  <si>
    <t>26.09.2016г.</t>
  </si>
  <si>
    <t>чистка канализации тросом Ф 110 (1 подъезд)</t>
  </si>
  <si>
    <t>28.09.2016г.</t>
  </si>
  <si>
    <t xml:space="preserve">     Зар пл старшего по дому   </t>
  </si>
  <si>
    <t xml:space="preserve">     Уборка придомовой территории</t>
  </si>
  <si>
    <t>монтаж трубы, засыпка песком</t>
  </si>
  <si>
    <t>открытие стояков отопления в подъезде</t>
  </si>
  <si>
    <t>запенивание стояка канализации (заявка кв.№55 - трещина в трубе канализации)</t>
  </si>
  <si>
    <t>запенивание стояка канализации (заявка кв.№29 - запах в туалете)</t>
  </si>
  <si>
    <t>20.10.2016г.</t>
  </si>
  <si>
    <t>21.10.2016г.</t>
  </si>
  <si>
    <t>25.10.2016г.</t>
  </si>
  <si>
    <t>26.10.2016г.</t>
  </si>
  <si>
    <t>уборка дерева</t>
  </si>
  <si>
    <t>05.10.2016г.</t>
  </si>
  <si>
    <t>фонарик, батарейка</t>
  </si>
  <si>
    <t>октябрь</t>
  </si>
  <si>
    <t xml:space="preserve">     Окраска скамейки и ограждений клумб</t>
  </si>
  <si>
    <t>замок</t>
  </si>
  <si>
    <t>демонтаж/монтаж стояка канализации</t>
  </si>
  <si>
    <t>чистка канализации тросом</t>
  </si>
  <si>
    <t>11.11.2016г.</t>
  </si>
  <si>
    <t>22.11.2016г.</t>
  </si>
  <si>
    <t>ремонт подвального окна</t>
  </si>
  <si>
    <t>30.11.2016г.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</si>
  <si>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</si>
  <si>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</si>
  <si>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замена фанового стояка канализации и монтаж унитаза  (кв.№28,29,30)</t>
  </si>
  <si>
    <t>декабрь</t>
  </si>
  <si>
    <t>выезд, обследование по заявке кв№6 не закрывается кран в квартире.</t>
  </si>
  <si>
    <t>16.12.2016г.</t>
  </si>
  <si>
    <t>30.12.2016г.</t>
  </si>
  <si>
    <t>январь - декабрь</t>
  </si>
  <si>
    <t xml:space="preserve">     Вывоз ТБО (январь-декабрь )</t>
  </si>
  <si>
    <t>январь-декабрь</t>
  </si>
  <si>
    <t xml:space="preserve">     Тех обслуживание ВДГО</t>
  </si>
  <si>
    <t>08.12.2016г.</t>
  </si>
  <si>
    <t>обследование гидроизоляции вводов ЭТС, Водоканал, Волог сбытов компании</t>
  </si>
  <si>
    <t>подключение теплосчетчика</t>
  </si>
  <si>
    <t>бумага 1п</t>
  </si>
  <si>
    <t>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</si>
</sst>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10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85">
      <selection activeCell="C89" sqref="C8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31</v>
      </c>
      <c r="B2" s="46"/>
      <c r="C2" s="46"/>
    </row>
    <row r="3" spans="1:3" ht="15.75">
      <c r="A3" s="46" t="s">
        <v>146</v>
      </c>
      <c r="B3" s="46"/>
      <c r="C3" s="46"/>
    </row>
    <row r="5" spans="2:3" ht="12.75">
      <c r="B5" s="1" t="s">
        <v>1</v>
      </c>
      <c r="C5" s="2">
        <v>2658.5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2658.5</v>
      </c>
    </row>
    <row r="8" spans="2:3" ht="12.75">
      <c r="B8" s="1" t="s">
        <v>4</v>
      </c>
      <c r="C8">
        <v>57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63716.53</v>
      </c>
    </row>
    <row r="12" spans="1:3" ht="12.75">
      <c r="A12" s="3" t="s">
        <v>7</v>
      </c>
      <c r="B12" s="4"/>
      <c r="C12" s="12">
        <v>489182.4</v>
      </c>
    </row>
    <row r="13" spans="1:3" ht="12.75">
      <c r="A13" s="3" t="s">
        <v>8</v>
      </c>
      <c r="B13" s="4"/>
      <c r="C13" s="12">
        <v>22926.4</v>
      </c>
    </row>
    <row r="14" spans="1:3" ht="12.75">
      <c r="A14" s="36" t="s">
        <v>9</v>
      </c>
      <c r="B14" s="37"/>
      <c r="C14" s="38">
        <f>SUM(C12:C13)</f>
        <v>512108.80000000005</v>
      </c>
    </row>
    <row r="15" spans="1:3" ht="12.75">
      <c r="A15" s="3" t="s">
        <v>10</v>
      </c>
      <c r="B15" s="39"/>
      <c r="C15" s="5">
        <v>470756.59</v>
      </c>
    </row>
    <row r="16" spans="1:3" ht="12.75">
      <c r="A16" s="3" t="s">
        <v>11</v>
      </c>
      <c r="B16" s="4"/>
      <c r="C16" s="45">
        <v>20559</v>
      </c>
    </row>
    <row r="17" spans="1:3" ht="12.75">
      <c r="A17" s="40" t="s">
        <v>12</v>
      </c>
      <c r="B17" s="41"/>
      <c r="C17" s="42">
        <f>SUM(C15:C16)</f>
        <v>491315.59</v>
      </c>
    </row>
    <row r="18" spans="1:3" ht="12.75">
      <c r="A18" s="14" t="s">
        <v>13</v>
      </c>
      <c r="B18" s="15"/>
      <c r="C18" s="26">
        <f>C11+C17</f>
        <v>555032.12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4"/>
      <c r="C21" s="30">
        <f>SUM(C23:C24)</f>
        <v>508046.46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2">
        <v>0.15</v>
      </c>
      <c r="C23" s="34">
        <f>C14*0.15</f>
        <v>76816.32</v>
      </c>
    </row>
    <row r="24" spans="1:3" ht="25.5">
      <c r="A24" s="13" t="s">
        <v>24</v>
      </c>
      <c r="B24" s="17"/>
      <c r="C24" s="34">
        <f>C26+C27+C33+C37+C41+C90+C94</f>
        <v>431230.14</v>
      </c>
    </row>
    <row r="25" spans="1:3" ht="14.25">
      <c r="A25" s="7" t="s">
        <v>16</v>
      </c>
      <c r="B25" s="4"/>
      <c r="C25" s="27"/>
    </row>
    <row r="26" spans="1:3" ht="15">
      <c r="A26" s="8" t="s">
        <v>30</v>
      </c>
      <c r="B26" s="31">
        <v>0.01</v>
      </c>
      <c r="C26" s="43">
        <v>4746.71</v>
      </c>
    </row>
    <row r="27" spans="1:3" ht="15">
      <c r="A27" s="8" t="s">
        <v>17</v>
      </c>
      <c r="B27" s="4"/>
      <c r="C27" s="43">
        <f>SUM(C28:C32)</f>
        <v>133710.14</v>
      </c>
    </row>
    <row r="28" spans="1:3" ht="14.25">
      <c r="A28" s="16" t="s">
        <v>37</v>
      </c>
      <c r="B28" s="32" t="s">
        <v>51</v>
      </c>
      <c r="C28" s="28">
        <v>1012.64</v>
      </c>
    </row>
    <row r="29" spans="1:3" ht="14.25">
      <c r="A29" s="16" t="s">
        <v>124</v>
      </c>
      <c r="B29" s="18" t="s">
        <v>153</v>
      </c>
      <c r="C29" s="28">
        <v>72507.5</v>
      </c>
    </row>
    <row r="30" spans="1:3" ht="14.25" customHeight="1">
      <c r="A30" s="16" t="s">
        <v>154</v>
      </c>
      <c r="B30" s="19" t="s">
        <v>41</v>
      </c>
      <c r="C30" s="28">
        <v>50400</v>
      </c>
    </row>
    <row r="31" spans="1:3" ht="14.25">
      <c r="A31" s="16" t="s">
        <v>34</v>
      </c>
      <c r="B31" s="18" t="s">
        <v>111</v>
      </c>
      <c r="C31" s="28">
        <v>2300</v>
      </c>
    </row>
    <row r="32" spans="1:3" ht="14.25">
      <c r="A32" s="16" t="s">
        <v>36</v>
      </c>
      <c r="B32" s="18" t="s">
        <v>153</v>
      </c>
      <c r="C32" s="28">
        <v>7490</v>
      </c>
    </row>
    <row r="33" spans="1:3" ht="15">
      <c r="A33" s="8" t="s">
        <v>18</v>
      </c>
      <c r="B33" s="4"/>
      <c r="C33" s="43">
        <f>SUM(C34:C36)</f>
        <v>69313.5</v>
      </c>
    </row>
    <row r="34" spans="1:3" ht="14.25">
      <c r="A34" s="16" t="s">
        <v>125</v>
      </c>
      <c r="B34" s="18" t="s">
        <v>155</v>
      </c>
      <c r="C34" s="28">
        <v>66677</v>
      </c>
    </row>
    <row r="35" spans="1:3" ht="14.25">
      <c r="A35" s="16" t="s">
        <v>138</v>
      </c>
      <c r="B35" s="18" t="s">
        <v>87</v>
      </c>
      <c r="C35" s="28">
        <v>1141.5</v>
      </c>
    </row>
    <row r="36" spans="1:3" ht="14.25">
      <c r="A36" s="16" t="s">
        <v>92</v>
      </c>
      <c r="B36" s="4" t="s">
        <v>93</v>
      </c>
      <c r="C36" s="28">
        <v>1495</v>
      </c>
    </row>
    <row r="37" spans="1:3" ht="15">
      <c r="A37" s="8" t="s">
        <v>19</v>
      </c>
      <c r="B37" s="4"/>
      <c r="C37" s="43">
        <f>SUM(C38:C40)</f>
        <v>24002.68</v>
      </c>
    </row>
    <row r="38" spans="1:3" ht="14.25">
      <c r="A38" s="16" t="s">
        <v>25</v>
      </c>
      <c r="B38" s="18" t="s">
        <v>42</v>
      </c>
      <c r="C38" s="28">
        <v>24000</v>
      </c>
    </row>
    <row r="39" spans="1:4" ht="14.25">
      <c r="A39" s="16" t="s">
        <v>40</v>
      </c>
      <c r="B39" s="18" t="s">
        <v>43</v>
      </c>
      <c r="C39" s="28"/>
      <c r="D39" s="2"/>
    </row>
    <row r="40" spans="1:4" ht="14.25">
      <c r="A40" s="16" t="s">
        <v>156</v>
      </c>
      <c r="B40" s="18" t="s">
        <v>157</v>
      </c>
      <c r="C40" s="28">
        <v>2.68</v>
      </c>
      <c r="D40" s="2"/>
    </row>
    <row r="41" spans="1:3" ht="25.5">
      <c r="A41" s="8" t="s">
        <v>26</v>
      </c>
      <c r="B41" s="4"/>
      <c r="C41" s="43">
        <f>SUM(C42:C89)</f>
        <v>195670.61</v>
      </c>
    </row>
    <row r="42" spans="1:3" s="11" customFormat="1" ht="14.25">
      <c r="A42" s="9" t="s">
        <v>35</v>
      </c>
      <c r="B42" s="10" t="s">
        <v>112</v>
      </c>
      <c r="C42" s="28">
        <v>8150</v>
      </c>
    </row>
    <row r="43" spans="1:3" s="11" customFormat="1" ht="14.25">
      <c r="A43" s="9" t="s">
        <v>39</v>
      </c>
      <c r="B43" s="10" t="s">
        <v>117</v>
      </c>
      <c r="C43" s="28">
        <v>1350</v>
      </c>
    </row>
    <row r="44" spans="1:3" s="11" customFormat="1" ht="14.25">
      <c r="A44" s="9" t="s">
        <v>44</v>
      </c>
      <c r="B44" s="10" t="s">
        <v>47</v>
      </c>
      <c r="C44" s="28">
        <v>225</v>
      </c>
    </row>
    <row r="45" spans="1:3" s="11" customFormat="1" ht="14.25">
      <c r="A45" s="9" t="s">
        <v>45</v>
      </c>
      <c r="B45" s="10" t="s">
        <v>47</v>
      </c>
      <c r="C45" s="28">
        <v>225</v>
      </c>
    </row>
    <row r="46" spans="1:3" s="11" customFormat="1" ht="14.25">
      <c r="A46" s="9" t="s">
        <v>46</v>
      </c>
      <c r="B46" s="10" t="s">
        <v>48</v>
      </c>
      <c r="C46" s="28">
        <v>490</v>
      </c>
    </row>
    <row r="47" spans="1:3" s="11" customFormat="1" ht="14.25">
      <c r="A47" s="9" t="s">
        <v>61</v>
      </c>
      <c r="B47" s="10" t="s">
        <v>62</v>
      </c>
      <c r="C47" s="28">
        <v>675</v>
      </c>
    </row>
    <row r="48" spans="1:3" s="11" customFormat="1" ht="15" customHeight="1">
      <c r="A48" s="9" t="s">
        <v>49</v>
      </c>
      <c r="B48" s="10" t="s">
        <v>50</v>
      </c>
      <c r="C48" s="28">
        <v>3530.76</v>
      </c>
    </row>
    <row r="49" spans="1:3" s="11" customFormat="1" ht="14.25">
      <c r="A49" s="9" t="s">
        <v>55</v>
      </c>
      <c r="B49" s="10" t="s">
        <v>56</v>
      </c>
      <c r="C49" s="28">
        <v>2172.3</v>
      </c>
    </row>
    <row r="50" spans="1:3" s="11" customFormat="1" ht="25.5">
      <c r="A50" s="9" t="s">
        <v>158</v>
      </c>
      <c r="B50" s="10" t="s">
        <v>57</v>
      </c>
      <c r="C50" s="28">
        <v>225</v>
      </c>
    </row>
    <row r="51" spans="1:3" s="11" customFormat="1" ht="14.25">
      <c r="A51" s="9" t="s">
        <v>58</v>
      </c>
      <c r="B51" s="10" t="s">
        <v>56</v>
      </c>
      <c r="C51" s="28">
        <v>900</v>
      </c>
    </row>
    <row r="52" spans="1:3" s="11" customFormat="1" ht="14.25">
      <c r="A52" s="9" t="s">
        <v>63</v>
      </c>
      <c r="B52" s="10" t="s">
        <v>71</v>
      </c>
      <c r="C52" s="28">
        <v>450</v>
      </c>
    </row>
    <row r="53" spans="1:3" s="11" customFormat="1" ht="14.25">
      <c r="A53" s="9" t="s">
        <v>64</v>
      </c>
      <c r="B53" s="10" t="s">
        <v>72</v>
      </c>
      <c r="C53" s="28">
        <v>900</v>
      </c>
    </row>
    <row r="54" spans="1:3" s="11" customFormat="1" ht="14.25">
      <c r="A54" s="9" t="s">
        <v>65</v>
      </c>
      <c r="B54" s="10" t="s">
        <v>73</v>
      </c>
      <c r="C54" s="28">
        <v>1048</v>
      </c>
    </row>
    <row r="55" spans="1:3" s="11" customFormat="1" ht="14.25">
      <c r="A55" s="9" t="s">
        <v>159</v>
      </c>
      <c r="B55" s="10" t="s">
        <v>74</v>
      </c>
      <c r="C55" s="28">
        <v>1272.7</v>
      </c>
    </row>
    <row r="56" spans="1:3" s="11" customFormat="1" ht="14.25">
      <c r="A56" s="9" t="s">
        <v>66</v>
      </c>
      <c r="B56" s="10" t="s">
        <v>75</v>
      </c>
      <c r="C56" s="28">
        <v>225</v>
      </c>
    </row>
    <row r="57" spans="1:3" s="11" customFormat="1" ht="14.25">
      <c r="A57" s="9" t="s">
        <v>67</v>
      </c>
      <c r="B57" s="10" t="s">
        <v>73</v>
      </c>
      <c r="C57" s="28">
        <v>1511.3</v>
      </c>
    </row>
    <row r="58" spans="1:3" s="11" customFormat="1" ht="14.25">
      <c r="A58" s="9" t="s">
        <v>68</v>
      </c>
      <c r="B58" s="10" t="s">
        <v>77</v>
      </c>
      <c r="C58" s="28">
        <v>225</v>
      </c>
    </row>
    <row r="59" spans="1:3" s="11" customFormat="1" ht="14.25">
      <c r="A59" s="9" t="s">
        <v>69</v>
      </c>
      <c r="B59" s="10" t="s">
        <v>75</v>
      </c>
      <c r="C59" s="28">
        <v>587</v>
      </c>
    </row>
    <row r="60" spans="1:3" s="11" customFormat="1" ht="14.25">
      <c r="A60" s="9" t="s">
        <v>70</v>
      </c>
      <c r="B60" s="10" t="s">
        <v>76</v>
      </c>
      <c r="C60" s="28">
        <v>696</v>
      </c>
    </row>
    <row r="61" spans="1:3" s="11" customFormat="1" ht="14.25">
      <c r="A61" s="9" t="s">
        <v>83</v>
      </c>
      <c r="B61" s="10" t="s">
        <v>81</v>
      </c>
      <c r="C61" s="28">
        <v>450</v>
      </c>
    </row>
    <row r="62" spans="1:3" s="11" customFormat="1" ht="14.25">
      <c r="A62" s="9" t="s">
        <v>84</v>
      </c>
      <c r="B62" s="10" t="s">
        <v>82</v>
      </c>
      <c r="C62" s="28">
        <v>225</v>
      </c>
    </row>
    <row r="63" spans="1:3" s="11" customFormat="1" ht="27" customHeight="1">
      <c r="A63" s="9" t="s">
        <v>85</v>
      </c>
      <c r="B63" s="10" t="s">
        <v>86</v>
      </c>
      <c r="C63" s="28">
        <v>675</v>
      </c>
    </row>
    <row r="64" spans="1:3" s="11" customFormat="1" ht="14.25">
      <c r="A64" s="9" t="s">
        <v>91</v>
      </c>
      <c r="B64" s="10" t="s">
        <v>89</v>
      </c>
      <c r="C64" s="28">
        <v>225</v>
      </c>
    </row>
    <row r="65" spans="1:3" s="11" customFormat="1" ht="14.25">
      <c r="A65" s="9" t="s">
        <v>88</v>
      </c>
      <c r="B65" s="10" t="s">
        <v>90</v>
      </c>
      <c r="C65" s="28">
        <v>225</v>
      </c>
    </row>
    <row r="66" spans="1:3" s="11" customFormat="1" ht="14.25">
      <c r="A66" s="9" t="s">
        <v>95</v>
      </c>
      <c r="B66" s="10" t="s">
        <v>103</v>
      </c>
      <c r="C66" s="28">
        <v>450</v>
      </c>
    </row>
    <row r="67" spans="1:3" s="11" customFormat="1" ht="25.5">
      <c r="A67" s="9" t="s">
        <v>96</v>
      </c>
      <c r="B67" s="10" t="s">
        <v>103</v>
      </c>
      <c r="C67" s="28">
        <v>4959</v>
      </c>
    </row>
    <row r="68" spans="1:3" s="11" customFormat="1" ht="14.25">
      <c r="A68" s="9" t="s">
        <v>97</v>
      </c>
      <c r="B68" s="10" t="s">
        <v>103</v>
      </c>
      <c r="C68" s="28">
        <v>225</v>
      </c>
    </row>
    <row r="69" spans="1:3" s="11" customFormat="1" ht="14.25">
      <c r="A69" s="9" t="s">
        <v>98</v>
      </c>
      <c r="B69" s="10" t="s">
        <v>104</v>
      </c>
      <c r="C69" s="28">
        <v>450</v>
      </c>
    </row>
    <row r="70" spans="1:3" s="11" customFormat="1" ht="14.25">
      <c r="A70" s="9" t="s">
        <v>99</v>
      </c>
      <c r="B70" s="10" t="s">
        <v>105</v>
      </c>
      <c r="C70" s="28">
        <v>92872.1</v>
      </c>
    </row>
    <row r="71" spans="1:3" s="11" customFormat="1" ht="25.5">
      <c r="A71" s="9" t="s">
        <v>100</v>
      </c>
      <c r="B71" s="10" t="s">
        <v>106</v>
      </c>
      <c r="C71" s="28">
        <v>10751.9</v>
      </c>
    </row>
    <row r="72" spans="1:3" s="11" customFormat="1" ht="16.5" customHeight="1">
      <c r="A72" s="9" t="s">
        <v>101</v>
      </c>
      <c r="B72" s="10" t="s">
        <v>107</v>
      </c>
      <c r="C72" s="28">
        <v>7473.6</v>
      </c>
    </row>
    <row r="73" spans="1:3" s="11" customFormat="1" ht="14.25">
      <c r="A73" s="9" t="s">
        <v>102</v>
      </c>
      <c r="B73" s="10" t="s">
        <v>108</v>
      </c>
      <c r="C73" s="28">
        <v>3144.3</v>
      </c>
    </row>
    <row r="74" spans="1:3" s="11" customFormat="1" ht="14.25">
      <c r="A74" s="9" t="s">
        <v>115</v>
      </c>
      <c r="B74" s="10" t="s">
        <v>116</v>
      </c>
      <c r="C74" s="28">
        <v>9277.35</v>
      </c>
    </row>
    <row r="75" spans="1:3" s="11" customFormat="1" ht="25.5">
      <c r="A75" s="9" t="s">
        <v>118</v>
      </c>
      <c r="B75" s="10" t="s">
        <v>120</v>
      </c>
      <c r="C75" s="28">
        <v>748.65</v>
      </c>
    </row>
    <row r="76" spans="1:3" s="11" customFormat="1" ht="14.25">
      <c r="A76" s="9" t="s">
        <v>119</v>
      </c>
      <c r="B76" s="10" t="s">
        <v>121</v>
      </c>
      <c r="C76" s="28">
        <v>6154</v>
      </c>
    </row>
    <row r="77" spans="1:3" s="11" customFormat="1" ht="14.25">
      <c r="A77" s="9" t="s">
        <v>122</v>
      </c>
      <c r="B77" s="10" t="s">
        <v>123</v>
      </c>
      <c r="C77" s="28">
        <v>1497.3</v>
      </c>
    </row>
    <row r="78" spans="1:3" s="11" customFormat="1" ht="14.25">
      <c r="A78" s="9" t="s">
        <v>126</v>
      </c>
      <c r="B78" s="10" t="s">
        <v>130</v>
      </c>
      <c r="C78" s="28">
        <v>675</v>
      </c>
    </row>
    <row r="79" spans="1:3" s="11" customFormat="1" ht="14.25">
      <c r="A79" s="9" t="s">
        <v>127</v>
      </c>
      <c r="B79" s="10" t="s">
        <v>131</v>
      </c>
      <c r="C79" s="28">
        <v>450</v>
      </c>
    </row>
    <row r="80" spans="1:3" s="11" customFormat="1" ht="25.5">
      <c r="A80" s="9" t="s">
        <v>128</v>
      </c>
      <c r="B80" s="10" t="s">
        <v>132</v>
      </c>
      <c r="C80" s="28">
        <v>915</v>
      </c>
    </row>
    <row r="81" spans="1:3" s="11" customFormat="1" ht="25.5">
      <c r="A81" s="9" t="s">
        <v>129</v>
      </c>
      <c r="B81" s="10" t="s">
        <v>133</v>
      </c>
      <c r="C81" s="28">
        <v>225</v>
      </c>
    </row>
    <row r="82" spans="1:3" s="11" customFormat="1" ht="14.25">
      <c r="A82" s="9" t="s">
        <v>134</v>
      </c>
      <c r="B82" s="10" t="s">
        <v>135</v>
      </c>
      <c r="C82" s="28">
        <v>1438</v>
      </c>
    </row>
    <row r="83" spans="1:3" s="11" customFormat="1" ht="14.25">
      <c r="A83" s="9" t="s">
        <v>140</v>
      </c>
      <c r="B83" s="10" t="s">
        <v>142</v>
      </c>
      <c r="C83" s="28">
        <v>5816.85</v>
      </c>
    </row>
    <row r="84" spans="1:3" s="11" customFormat="1" ht="14.25">
      <c r="A84" s="9" t="s">
        <v>141</v>
      </c>
      <c r="B84" s="10" t="s">
        <v>143</v>
      </c>
      <c r="C84" s="28">
        <v>1497.3</v>
      </c>
    </row>
    <row r="85" spans="1:3" s="11" customFormat="1" ht="14.25">
      <c r="A85" s="9" t="s">
        <v>144</v>
      </c>
      <c r="B85" s="10" t="s">
        <v>145</v>
      </c>
      <c r="C85" s="28">
        <v>450</v>
      </c>
    </row>
    <row r="86" spans="1:3" s="11" customFormat="1" ht="26.25" customHeight="1">
      <c r="A86" s="9" t="s">
        <v>148</v>
      </c>
      <c r="B86" s="10" t="s">
        <v>149</v>
      </c>
      <c r="C86" s="28">
        <v>18262.2</v>
      </c>
    </row>
    <row r="87" spans="1:3" s="11" customFormat="1" ht="25.5" customHeight="1">
      <c r="A87" s="9" t="s">
        <v>150</v>
      </c>
      <c r="B87" s="10" t="s">
        <v>151</v>
      </c>
      <c r="C87" s="28">
        <v>225</v>
      </c>
    </row>
    <row r="88" spans="1:3" s="11" customFormat="1" ht="15.75" customHeight="1">
      <c r="A88" s="9" t="s">
        <v>144</v>
      </c>
      <c r="B88" s="10" t="s">
        <v>152</v>
      </c>
      <c r="C88" s="28">
        <v>1055</v>
      </c>
    </row>
    <row r="89" spans="1:3" ht="18.75" customHeight="1">
      <c r="A89" s="16"/>
      <c r="B89" s="4"/>
      <c r="C89" s="28"/>
    </row>
    <row r="90" spans="1:3" ht="15">
      <c r="A90" s="33" t="s">
        <v>32</v>
      </c>
      <c r="B90" s="4"/>
      <c r="C90" s="44">
        <f>SUM(C91:C93)</f>
        <v>822.5</v>
      </c>
    </row>
    <row r="91" spans="1:3" ht="14.25">
      <c r="A91" s="9" t="s">
        <v>109</v>
      </c>
      <c r="B91" s="18" t="s">
        <v>110</v>
      </c>
      <c r="C91" s="28">
        <v>345</v>
      </c>
    </row>
    <row r="92" spans="1:3" ht="14.25">
      <c r="A92" s="9" t="s">
        <v>113</v>
      </c>
      <c r="B92" s="18" t="s">
        <v>114</v>
      </c>
      <c r="C92" s="28">
        <v>477.5</v>
      </c>
    </row>
    <row r="93" spans="1:3" ht="14.25">
      <c r="A93" s="9"/>
      <c r="B93" s="18"/>
      <c r="C93" s="28"/>
    </row>
    <row r="94" spans="1:3" ht="15">
      <c r="A94" s="33" t="s">
        <v>33</v>
      </c>
      <c r="B94" s="18"/>
      <c r="C94" s="44">
        <f>SUM(C95:C103)</f>
        <v>2964</v>
      </c>
    </row>
    <row r="95" spans="1:3" ht="14.25">
      <c r="A95" s="9" t="s">
        <v>52</v>
      </c>
      <c r="B95" s="18" t="s">
        <v>53</v>
      </c>
      <c r="C95" s="28">
        <v>273</v>
      </c>
    </row>
    <row r="96" spans="1:3" ht="14.25">
      <c r="A96" s="9" t="s">
        <v>54</v>
      </c>
      <c r="B96" s="18" t="s">
        <v>53</v>
      </c>
      <c r="C96" s="28">
        <v>150</v>
      </c>
    </row>
    <row r="97" spans="1:3" ht="14.25">
      <c r="A97" s="9" t="s">
        <v>59</v>
      </c>
      <c r="B97" s="18" t="s">
        <v>60</v>
      </c>
      <c r="C97" s="28">
        <v>263</v>
      </c>
    </row>
    <row r="98" spans="1:3" ht="14.25">
      <c r="A98" s="9" t="s">
        <v>78</v>
      </c>
      <c r="B98" s="18" t="s">
        <v>79</v>
      </c>
      <c r="C98" s="28">
        <v>486</v>
      </c>
    </row>
    <row r="99" spans="1:3" ht="14.25">
      <c r="A99" s="9" t="s">
        <v>80</v>
      </c>
      <c r="B99" s="18" t="s">
        <v>79</v>
      </c>
      <c r="C99" s="28">
        <v>680</v>
      </c>
    </row>
    <row r="100" spans="1:3" ht="14.25">
      <c r="A100" s="9" t="s">
        <v>139</v>
      </c>
      <c r="B100" s="18" t="s">
        <v>87</v>
      </c>
      <c r="C100" s="28">
        <v>64</v>
      </c>
    </row>
    <row r="101" spans="1:3" ht="14.25">
      <c r="A101" s="9" t="s">
        <v>94</v>
      </c>
      <c r="B101" s="18" t="s">
        <v>93</v>
      </c>
      <c r="C101" s="28">
        <v>560</v>
      </c>
    </row>
    <row r="102" spans="1:3" ht="14.25">
      <c r="A102" s="9" t="s">
        <v>136</v>
      </c>
      <c r="B102" s="18" t="s">
        <v>137</v>
      </c>
      <c r="C102" s="28">
        <v>285</v>
      </c>
    </row>
    <row r="103" spans="1:3" ht="14.25">
      <c r="A103" s="9" t="s">
        <v>160</v>
      </c>
      <c r="B103" s="18" t="s">
        <v>161</v>
      </c>
      <c r="C103" s="28">
        <v>203</v>
      </c>
    </row>
    <row r="104" spans="1:3" ht="38.25">
      <c r="A104" s="14" t="s">
        <v>147</v>
      </c>
      <c r="B104" s="23"/>
      <c r="C104" s="25">
        <f>C18-C21</f>
        <v>46985.659999999974</v>
      </c>
    </row>
    <row r="106" spans="1:3" ht="12.75">
      <c r="A106" s="20" t="s">
        <v>27</v>
      </c>
      <c r="C106" s="21" t="s">
        <v>28</v>
      </c>
    </row>
    <row r="108" ht="12.75">
      <c r="A108" s="1" t="s">
        <v>20</v>
      </c>
    </row>
    <row r="109" spans="1:3" ht="12.75">
      <c r="A109" s="1" t="s">
        <v>21</v>
      </c>
      <c r="C109" t="s">
        <v>29</v>
      </c>
    </row>
    <row r="110" ht="12.75">
      <c r="C110" t="s">
        <v>22</v>
      </c>
    </row>
    <row r="113" ht="12.75">
      <c r="C11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2016-10-11T08:36:40Z</cp:lastPrinted>
  <dcterms:created xsi:type="dcterms:W3CDTF">1996-10-08T23:32:33Z</dcterms:created>
  <dcterms:modified xsi:type="dcterms:W3CDTF">2017-02-22T07:38:01Z</dcterms:modified>
  <cp:category/>
  <cp:version/>
  <cp:contentType/>
  <cp:contentStatus/>
</cp:coreProperties>
</file>