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Щелкунова,37" sheetId="1" r:id="rId1"/>
  </sheets>
  <definedNames/>
  <calcPr fullCalcOnLoad="1" refMode="R1C1"/>
</workbook>
</file>

<file path=xl/sharedStrings.xml><?xml version="1.0" encoding="utf-8"?>
<sst xmlns="http://schemas.openxmlformats.org/spreadsheetml/2006/main" count="188" uniqueCount="173">
  <si>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</si>
  <si>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</si>
  <si>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</si>
  <si>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</si>
  <si>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</si>
  <si>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</si>
  <si>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</si>
  <si>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</si>
  <si>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</si>
  <si>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</si>
  <si>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</si>
  <si>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</si>
  <si>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</si>
  <si>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</si>
  <si>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</si>
  <si>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</si>
  <si>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</si>
  <si>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</si>
  <si>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</si>
  <si>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</si>
  <si>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</si>
  <si>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</si>
  <si>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</si>
  <si>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</si>
  <si>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</si>
  <si>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</si>
  <si>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</si>
  <si>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</si>
  <si>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</si>
  <si>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</si>
  <si>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</si>
  <si>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</si>
  <si>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</si>
  <si>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</si>
  <si>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</si>
  <si>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Щелкунова,37 </t>
    </r>
    <r>
      <rPr>
        <b/>
        <sz val="12"/>
        <rFont val="Arial"/>
        <family val="2"/>
      </rPr>
      <t xml:space="preserve">   </t>
    </r>
  </si>
  <si>
    <t>материалы</t>
  </si>
  <si>
    <t>7486=50 (ежемесячно)</t>
  </si>
  <si>
    <t>пневмогидравлическая промывка и опрессовка системы отопления</t>
  </si>
  <si>
    <t>запуск системы отопления; пуско - наладочные работы</t>
  </si>
  <si>
    <t>снятие показаний общедомовых узлов учета</t>
  </si>
  <si>
    <t>Вознаграждение управляющей организации</t>
  </si>
  <si>
    <t xml:space="preserve">     Вывоз мусора (тракторная телега) </t>
  </si>
  <si>
    <t>(45=00.за1чел) ежемесячно</t>
  </si>
  <si>
    <t>2800=00 (ежемесячно)</t>
  </si>
  <si>
    <t xml:space="preserve"> ремонт трубопровода</t>
  </si>
  <si>
    <t>выезд, обследование температуры согласно графика ЭТС</t>
  </si>
  <si>
    <t>чистка канализации в подвале Ф110 Дл=10м</t>
  </si>
  <si>
    <t>замена общедомового прибора учета холодной воды</t>
  </si>
  <si>
    <t>31.12.2015г.</t>
  </si>
  <si>
    <t>13.01.2016г.</t>
  </si>
  <si>
    <t>15.01.2016г.</t>
  </si>
  <si>
    <t>22.01.2016г.</t>
  </si>
  <si>
    <t>балансировка системы отопления по стоякам</t>
  </si>
  <si>
    <t>чистка канализации до колодцев 1 и 2 подъезд Ф110 20м</t>
  </si>
  <si>
    <t xml:space="preserve">     Чистка кровли от снега и наледи</t>
  </si>
  <si>
    <t>25.02.2016г.</t>
  </si>
  <si>
    <t>03.02.2016г.</t>
  </si>
  <si>
    <t>10.02.2016г.</t>
  </si>
  <si>
    <t>ремонт входной двери</t>
  </si>
  <si>
    <t>01.02.2016г.</t>
  </si>
  <si>
    <t>280=00 (квартал)</t>
  </si>
  <si>
    <t>скотч</t>
  </si>
  <si>
    <t>январь</t>
  </si>
  <si>
    <t>лампочка 20х20,00</t>
  </si>
  <si>
    <t>февраль</t>
  </si>
  <si>
    <t>регулировка системы отопления</t>
  </si>
  <si>
    <t xml:space="preserve"> обследование канализации, чистка дренажа</t>
  </si>
  <si>
    <t>уборка мусора от дома</t>
  </si>
  <si>
    <t>чистка канализации тросом 10м. Ф110</t>
  </si>
  <si>
    <t>уборка наледи с крыши</t>
  </si>
  <si>
    <t>уборка снегозадержания</t>
  </si>
  <si>
    <t>устранение течи канализации в подвале</t>
  </si>
  <si>
    <t>осмотр колодцев канализации подвала</t>
  </si>
  <si>
    <t>29.02.2016г.</t>
  </si>
  <si>
    <t>02.03.2016г.</t>
  </si>
  <si>
    <t>04.03.2016г.</t>
  </si>
  <si>
    <t>10.03.2016г.</t>
  </si>
  <si>
    <t>11.03.2016г.</t>
  </si>
  <si>
    <t>21.03.2016г.</t>
  </si>
  <si>
    <t>регулировка доводчиков 3 шт</t>
  </si>
  <si>
    <t>18.02.2016г.</t>
  </si>
  <si>
    <t>выезд, обследование по заявке (сыро в подвале)</t>
  </si>
  <si>
    <t>демонтаж узла учета ТЭ и насоса</t>
  </si>
  <si>
    <t>чистка канализации тросом Ф 110 Дл=10м</t>
  </si>
  <si>
    <t>подключение электроэнергии к насосной установке</t>
  </si>
  <si>
    <t xml:space="preserve"> установка циркуляционного насоса</t>
  </si>
  <si>
    <t>подключение вычислителя, теплосчетчика и датчиков</t>
  </si>
  <si>
    <t>12.04.2016г.</t>
  </si>
  <si>
    <t>15.04.2016г.</t>
  </si>
  <si>
    <t>21.04.2016г.</t>
  </si>
  <si>
    <t>28.04.2016г.</t>
  </si>
  <si>
    <t>ремонт мусорного ящика</t>
  </si>
  <si>
    <t>отбеливатель, насадка к швабре</t>
  </si>
  <si>
    <t>апрель</t>
  </si>
  <si>
    <t>04.05.2016г</t>
  </si>
  <si>
    <t>10.05.2016г.</t>
  </si>
  <si>
    <t>27.05.2016г.</t>
  </si>
  <si>
    <t>отключение системы отопления</t>
  </si>
  <si>
    <t>закрытие элеватора</t>
  </si>
  <si>
    <t>осмотр водоснабжения (заявка кв.№503 - течет кран)</t>
  </si>
  <si>
    <t>31.05.2016г.</t>
  </si>
  <si>
    <t>ремонт организованного  водослива и водостоков, установка снегозадержателей + услуги вышки</t>
  </si>
  <si>
    <t xml:space="preserve"> закрытие системы ГВС</t>
  </si>
  <si>
    <t>27,29.06.2016г.</t>
  </si>
  <si>
    <t>30.06.2016г.</t>
  </si>
  <si>
    <t>насадка д/швабры</t>
  </si>
  <si>
    <t>июнь</t>
  </si>
  <si>
    <t>чистка желобов</t>
  </si>
  <si>
    <t>ремонт дверной коробки в мусоропроводе</t>
  </si>
  <si>
    <t>05.07.2016г.</t>
  </si>
  <si>
    <t>запуск системы ГВС</t>
  </si>
  <si>
    <t>чистка канализации тросом Ф110 Дл=10м</t>
  </si>
  <si>
    <t>погрузка/разгрузка покрышек на автомобиль ГАЗ</t>
  </si>
  <si>
    <t>08.07.2016г.</t>
  </si>
  <si>
    <t>15.07.2016г.</t>
  </si>
  <si>
    <t>29.07.2016г.</t>
  </si>
  <si>
    <t>замена ламп</t>
  </si>
  <si>
    <t>июль</t>
  </si>
  <si>
    <t>11.08.2016г.</t>
  </si>
  <si>
    <t>устранение течи канализации в  подвале</t>
  </si>
  <si>
    <t>отключение стояков ГВС (заявка кв.№509 - течь горячей воды)</t>
  </si>
  <si>
    <t>затор канализации в подвале - выезд, обследование</t>
  </si>
  <si>
    <t>16.08.2016г.</t>
  </si>
  <si>
    <t>19.08.2016г.</t>
  </si>
  <si>
    <t>22.08.2016г.</t>
  </si>
  <si>
    <t>трос</t>
  </si>
  <si>
    <t>август</t>
  </si>
  <si>
    <t>ремонт освещения комн.229(кабель, патрон, коробка)</t>
  </si>
  <si>
    <t>10.08.2016г.</t>
  </si>
  <si>
    <t>сентябрь</t>
  </si>
  <si>
    <t>ремонт входных дверей</t>
  </si>
  <si>
    <t>14.09.2016г.</t>
  </si>
  <si>
    <t>изготовление ключа</t>
  </si>
  <si>
    <t>ремонт крышки мусоропровода</t>
  </si>
  <si>
    <t>30.09.2016г.</t>
  </si>
  <si>
    <t>замена кранбуксы на смесителе в душе</t>
  </si>
  <si>
    <t>уборка подвала от мусора</t>
  </si>
  <si>
    <t>26.10.2016г.</t>
  </si>
  <si>
    <t>ремонт входных дверей, крышки мусоропр</t>
  </si>
  <si>
    <t>29.10.2016г.</t>
  </si>
  <si>
    <t>ремонт козырьков над подъездами</t>
  </si>
  <si>
    <t>31.10.2016г.</t>
  </si>
  <si>
    <t>обследование, регулировка системы отопления, проливка стояков (заявка - холодно в квартирах)</t>
  </si>
  <si>
    <t>чистка вентиляционных каналов (8 шт)</t>
  </si>
  <si>
    <t>чистка канализации тросом (подвал)</t>
  </si>
  <si>
    <t>ремонт системы канализации</t>
  </si>
  <si>
    <t>установка 3-х плафонов, 2-х розеток, выключателя (подвал)</t>
  </si>
  <si>
    <t>замена лампы накаливания (подвал)</t>
  </si>
  <si>
    <t>11.11.2016г.</t>
  </si>
  <si>
    <t>17.10.2016г.</t>
  </si>
  <si>
    <t>18.11.2016г.</t>
  </si>
  <si>
    <t>26.11.2016г.</t>
  </si>
  <si>
    <t>30.11.2016г.</t>
  </si>
  <si>
    <t>ноябрь</t>
  </si>
  <si>
    <t>насадка на швабру, метла, веник</t>
  </si>
  <si>
    <t>остекление рам в подъезде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</si>
  <si>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 2016 г.</t>
    </r>
  </si>
  <si>
    <t>На 01.01.17г. остаток оплаченных денежных средств собственников за содержание и ремонт жилого дома составляет</t>
  </si>
  <si>
    <t>чистка канализации тросом, обследование наружной канализации</t>
  </si>
  <si>
    <t>демонтаж бачка унитаза - заявка кв.№301 течь унитаза</t>
  </si>
  <si>
    <t>январь - декабрь</t>
  </si>
  <si>
    <t>19.12.2016г.</t>
  </si>
  <si>
    <t>25.12.2016г.</t>
  </si>
  <si>
    <t>декабрь</t>
  </si>
  <si>
    <t>эл лампа 30*20,00</t>
  </si>
  <si>
    <t>10.12.2016г.</t>
  </si>
  <si>
    <t>лопата, ведро, мешки, веник</t>
  </si>
  <si>
    <t>электротовары для ремонта света 2 подъезда 3 эт</t>
  </si>
  <si>
    <t>13.12.2016г.</t>
  </si>
  <si>
    <t xml:space="preserve">     З/пл председателя январь - декабрь</t>
  </si>
  <si>
    <t xml:space="preserve">     Вывоз ТБО (январь-декабрь)</t>
  </si>
  <si>
    <t>январь-декабрь  11978,40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</si>
</sst>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1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5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4.7109375" style="1" customWidth="1"/>
    <col min="2" max="2" width="25.57421875" style="0" customWidth="1"/>
    <col min="3" max="3" width="21.7109375" style="0" customWidth="1"/>
  </cols>
  <sheetData>
    <row r="1" spans="1:3" ht="15.75">
      <c r="A1" s="52" t="s">
        <v>0</v>
      </c>
      <c r="B1" s="52"/>
      <c r="C1" s="52"/>
    </row>
    <row r="2" spans="1:3" ht="24" customHeight="1">
      <c r="A2" s="52" t="s">
        <v>35</v>
      </c>
      <c r="B2" s="52"/>
      <c r="C2" s="52"/>
    </row>
    <row r="3" spans="1:3" ht="15.75">
      <c r="A3" s="52" t="s">
        <v>157</v>
      </c>
      <c r="B3" s="52"/>
      <c r="C3" s="52"/>
    </row>
    <row r="5" spans="2:3" ht="12.75">
      <c r="B5" s="1" t="s">
        <v>1</v>
      </c>
      <c r="C5" s="2">
        <v>3439.3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3439.3</v>
      </c>
    </row>
    <row r="8" spans="2:3" ht="12.75">
      <c r="B8" s="1" t="s">
        <v>4</v>
      </c>
      <c r="C8">
        <v>119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2">
        <v>-12773.14</v>
      </c>
    </row>
    <row r="12" spans="1:3" ht="12.75">
      <c r="A12" s="3" t="s">
        <v>7</v>
      </c>
      <c r="B12" s="4"/>
      <c r="C12" s="10">
        <v>749807.6</v>
      </c>
    </row>
    <row r="13" spans="1:3" ht="12.75">
      <c r="A13" s="3" t="s">
        <v>8</v>
      </c>
      <c r="B13" s="4"/>
      <c r="C13" s="10"/>
    </row>
    <row r="14" spans="1:3" ht="12.75">
      <c r="A14" s="33" t="s">
        <v>9</v>
      </c>
      <c r="B14" s="34"/>
      <c r="C14" s="35">
        <f>SUM(C12:C13)</f>
        <v>749807.6</v>
      </c>
    </row>
    <row r="15" spans="1:3" ht="12.75">
      <c r="A15" s="3" t="s">
        <v>10</v>
      </c>
      <c r="B15" s="36"/>
      <c r="C15" s="5">
        <v>709938.95</v>
      </c>
    </row>
    <row r="16" spans="1:3" ht="12.75">
      <c r="A16" s="3" t="s">
        <v>11</v>
      </c>
      <c r="B16" s="4"/>
      <c r="C16" s="21"/>
    </row>
    <row r="17" spans="1:3" ht="12.75">
      <c r="A17" s="37" t="s">
        <v>12</v>
      </c>
      <c r="B17" s="38"/>
      <c r="C17" s="39">
        <f>SUM(C15:C16)</f>
        <v>709938.95</v>
      </c>
    </row>
    <row r="18" spans="1:3" ht="12.75">
      <c r="A18" s="12" t="s">
        <v>13</v>
      </c>
      <c r="B18" s="13"/>
      <c r="C18" s="24">
        <f>C11+C17</f>
        <v>697165.8099999999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7" t="s">
        <v>15</v>
      </c>
      <c r="B21" s="22"/>
      <c r="C21" s="28">
        <f>SUM(C23:C24)</f>
        <v>780923.18</v>
      </c>
    </row>
    <row r="22" spans="1:3" ht="14.25">
      <c r="A22" s="7" t="s">
        <v>16</v>
      </c>
      <c r="B22" s="4"/>
      <c r="C22" s="25"/>
    </row>
    <row r="23" spans="1:3" ht="15">
      <c r="A23" s="11" t="s">
        <v>41</v>
      </c>
      <c r="B23" s="19">
        <v>0.15</v>
      </c>
      <c r="C23" s="26">
        <f>C14*0.15</f>
        <v>112471.14</v>
      </c>
    </row>
    <row r="24" spans="1:3" ht="25.5">
      <c r="A24" s="11" t="s">
        <v>24</v>
      </c>
      <c r="B24" s="15"/>
      <c r="C24" s="26">
        <f>C26+C27+C33+C36+C38+C94+C102</f>
        <v>668452.04</v>
      </c>
    </row>
    <row r="25" spans="1:3" ht="14.25">
      <c r="A25" s="7" t="s">
        <v>16</v>
      </c>
      <c r="B25" s="4"/>
      <c r="C25" s="25"/>
    </row>
    <row r="26" spans="1:3" ht="15">
      <c r="A26" s="8" t="s">
        <v>32</v>
      </c>
      <c r="B26" s="29">
        <v>0.01</v>
      </c>
      <c r="C26" s="30">
        <v>8832.79</v>
      </c>
    </row>
    <row r="27" spans="1:3" ht="15">
      <c r="A27" s="8" t="s">
        <v>17</v>
      </c>
      <c r="B27" s="4"/>
      <c r="C27" s="30">
        <f>SUM(C28:C32)</f>
        <v>193108.95</v>
      </c>
    </row>
    <row r="28" spans="1:3" ht="14.25">
      <c r="A28" s="14" t="s">
        <v>25</v>
      </c>
      <c r="B28" s="16" t="s">
        <v>61</v>
      </c>
      <c r="C28" s="48">
        <v>1120</v>
      </c>
    </row>
    <row r="29" spans="1:3" ht="14.25">
      <c r="A29" s="14" t="s">
        <v>170</v>
      </c>
      <c r="B29" s="16" t="s">
        <v>37</v>
      </c>
      <c r="C29" s="48">
        <v>89838</v>
      </c>
    </row>
    <row r="30" spans="1:3" ht="14.25" customHeight="1">
      <c r="A30" s="14" t="s">
        <v>171</v>
      </c>
      <c r="B30" s="40" t="s">
        <v>43</v>
      </c>
      <c r="C30" s="48">
        <v>97605</v>
      </c>
    </row>
    <row r="31" spans="1:3" ht="14.25" customHeight="1">
      <c r="A31" s="14" t="s">
        <v>55</v>
      </c>
      <c r="B31" s="40" t="s">
        <v>56</v>
      </c>
      <c r="C31" s="48">
        <v>2245.95</v>
      </c>
    </row>
    <row r="32" spans="1:3" ht="14.25">
      <c r="A32" s="14" t="s">
        <v>42</v>
      </c>
      <c r="B32" s="16" t="s">
        <v>164</v>
      </c>
      <c r="C32" s="48">
        <v>2300</v>
      </c>
    </row>
    <row r="33" spans="1:3" ht="15">
      <c r="A33" s="8" t="s">
        <v>18</v>
      </c>
      <c r="B33" s="4"/>
      <c r="C33" s="30">
        <f>SUM(C34:C35)</f>
        <v>145238.1</v>
      </c>
    </row>
    <row r="34" spans="1:3" ht="14.25">
      <c r="A34" s="14" t="s">
        <v>33</v>
      </c>
      <c r="B34" s="16" t="s">
        <v>172</v>
      </c>
      <c r="C34" s="48">
        <v>145238.1</v>
      </c>
    </row>
    <row r="35" spans="1:3" ht="14.25">
      <c r="A35" s="14" t="s">
        <v>26</v>
      </c>
      <c r="B35" s="16"/>
      <c r="C35" s="48"/>
    </row>
    <row r="36" spans="1:3" ht="15">
      <c r="A36" s="8" t="s">
        <v>19</v>
      </c>
      <c r="B36" s="4"/>
      <c r="C36" s="30">
        <f>SUM(C37:C37)</f>
        <v>33600</v>
      </c>
    </row>
    <row r="37" spans="1:3" ht="14.25">
      <c r="A37" s="14" t="s">
        <v>27</v>
      </c>
      <c r="B37" s="16" t="s">
        <v>44</v>
      </c>
      <c r="C37" s="48">
        <v>33600</v>
      </c>
    </row>
    <row r="38" spans="1:3" ht="38.25">
      <c r="A38" s="8" t="s">
        <v>28</v>
      </c>
      <c r="B38" s="4"/>
      <c r="C38" s="30">
        <f>SUM(C39:C93)</f>
        <v>273176.67999999993</v>
      </c>
    </row>
    <row r="39" spans="1:3" s="9" customFormat="1" ht="25.5">
      <c r="A39" s="41" t="s">
        <v>38</v>
      </c>
      <c r="B39" s="42" t="s">
        <v>119</v>
      </c>
      <c r="C39" s="48">
        <v>4750</v>
      </c>
    </row>
    <row r="40" spans="1:3" s="9" customFormat="1" ht="14.25">
      <c r="A40" s="41" t="s">
        <v>39</v>
      </c>
      <c r="B40" s="42" t="s">
        <v>130</v>
      </c>
      <c r="C40" s="48">
        <v>450</v>
      </c>
    </row>
    <row r="41" spans="1:3" s="9" customFormat="1" ht="14.25">
      <c r="A41" s="41" t="s">
        <v>40</v>
      </c>
      <c r="B41" s="43" t="s">
        <v>161</v>
      </c>
      <c r="C41" s="48">
        <v>1350</v>
      </c>
    </row>
    <row r="42" spans="1:3" s="9" customFormat="1" ht="14.25">
      <c r="A42" s="41" t="s">
        <v>45</v>
      </c>
      <c r="B42" s="42" t="s">
        <v>49</v>
      </c>
      <c r="C42" s="48">
        <v>807</v>
      </c>
    </row>
    <row r="43" spans="1:3" s="9" customFormat="1" ht="14.25">
      <c r="A43" s="44" t="s">
        <v>46</v>
      </c>
      <c r="B43" s="41" t="s">
        <v>50</v>
      </c>
      <c r="C43" s="48">
        <v>225</v>
      </c>
    </row>
    <row r="44" spans="1:3" s="9" customFormat="1" ht="14.25">
      <c r="A44" s="44" t="s">
        <v>47</v>
      </c>
      <c r="B44" s="41" t="s">
        <v>51</v>
      </c>
      <c r="C44" s="48">
        <v>1497.3</v>
      </c>
    </row>
    <row r="45" spans="1:3" s="9" customFormat="1" ht="14.25">
      <c r="A45" s="41" t="s">
        <v>48</v>
      </c>
      <c r="B45" s="41" t="s">
        <v>52</v>
      </c>
      <c r="C45" s="48">
        <v>12993.25</v>
      </c>
    </row>
    <row r="46" spans="1:3" s="9" customFormat="1" ht="14.25">
      <c r="A46" s="41" t="s">
        <v>53</v>
      </c>
      <c r="B46" s="41" t="s">
        <v>57</v>
      </c>
      <c r="C46" s="48">
        <v>450</v>
      </c>
    </row>
    <row r="47" spans="1:3" s="9" customFormat="1" ht="14.25">
      <c r="A47" s="41" t="s">
        <v>54</v>
      </c>
      <c r="B47" s="41" t="s">
        <v>58</v>
      </c>
      <c r="C47" s="48">
        <v>2994.6</v>
      </c>
    </row>
    <row r="48" spans="1:3" s="9" customFormat="1" ht="14.25">
      <c r="A48" s="41" t="s">
        <v>59</v>
      </c>
      <c r="B48" s="42" t="s">
        <v>60</v>
      </c>
      <c r="C48" s="48">
        <v>805</v>
      </c>
    </row>
    <row r="49" spans="1:3" s="9" customFormat="1" ht="14.25">
      <c r="A49" s="51" t="s">
        <v>80</v>
      </c>
      <c r="B49" s="42" t="s">
        <v>81</v>
      </c>
      <c r="C49" s="48">
        <v>450</v>
      </c>
    </row>
    <row r="50" spans="1:3" s="9" customFormat="1" ht="14.25">
      <c r="A50" s="9" t="s">
        <v>66</v>
      </c>
      <c r="B50" s="49" t="s">
        <v>74</v>
      </c>
      <c r="C50" s="50">
        <v>225</v>
      </c>
    </row>
    <row r="51" spans="1:3" s="9" customFormat="1" ht="14.25">
      <c r="A51" s="41" t="s">
        <v>67</v>
      </c>
      <c r="B51" s="42" t="s">
        <v>75</v>
      </c>
      <c r="C51" s="48">
        <v>450</v>
      </c>
    </row>
    <row r="52" spans="1:3" s="9" customFormat="1" ht="14.25">
      <c r="A52" s="41" t="s">
        <v>68</v>
      </c>
      <c r="B52" s="42" t="s">
        <v>76</v>
      </c>
      <c r="C52" s="48">
        <v>2245.95</v>
      </c>
    </row>
    <row r="53" spans="1:3" s="9" customFormat="1" ht="14.25">
      <c r="A53" s="41" t="s">
        <v>69</v>
      </c>
      <c r="B53" s="42" t="s">
        <v>77</v>
      </c>
      <c r="C53" s="48">
        <v>1497.3</v>
      </c>
    </row>
    <row r="54" spans="1:3" s="9" customFormat="1" ht="14.25">
      <c r="A54" s="41" t="s">
        <v>70</v>
      </c>
      <c r="B54" s="42" t="s">
        <v>78</v>
      </c>
      <c r="C54" s="48">
        <v>1497.3</v>
      </c>
    </row>
    <row r="55" spans="1:3" s="9" customFormat="1" ht="14.25">
      <c r="A55" s="41" t="s">
        <v>71</v>
      </c>
      <c r="B55" s="42" t="s">
        <v>78</v>
      </c>
      <c r="C55" s="48">
        <v>1800</v>
      </c>
    </row>
    <row r="56" spans="1:3" s="9" customFormat="1" ht="14.25">
      <c r="A56" s="41" t="s">
        <v>72</v>
      </c>
      <c r="B56" s="42" t="s">
        <v>79</v>
      </c>
      <c r="C56" s="48">
        <v>675</v>
      </c>
    </row>
    <row r="57" spans="1:3" s="9" customFormat="1" ht="14.25">
      <c r="A57" s="41" t="s">
        <v>73</v>
      </c>
      <c r="B57" s="42" t="s">
        <v>79</v>
      </c>
      <c r="C57" s="48">
        <v>225</v>
      </c>
    </row>
    <row r="58" spans="1:3" s="9" customFormat="1" ht="14.25">
      <c r="A58" s="41" t="s">
        <v>82</v>
      </c>
      <c r="B58" s="42" t="s">
        <v>88</v>
      </c>
      <c r="C58" s="48">
        <v>225</v>
      </c>
    </row>
    <row r="59" spans="1:3" s="9" customFormat="1" ht="14.25">
      <c r="A59" s="41" t="s">
        <v>83</v>
      </c>
      <c r="B59" s="42" t="s">
        <v>89</v>
      </c>
      <c r="C59" s="48">
        <v>900</v>
      </c>
    </row>
    <row r="60" spans="1:3" s="9" customFormat="1" ht="14.25">
      <c r="A60" s="41" t="s">
        <v>84</v>
      </c>
      <c r="B60" s="42" t="s">
        <v>89</v>
      </c>
      <c r="C60" s="48">
        <v>1497.3</v>
      </c>
    </row>
    <row r="61" spans="1:3" s="9" customFormat="1" ht="14.25">
      <c r="A61" s="41" t="s">
        <v>85</v>
      </c>
      <c r="B61" s="41" t="s">
        <v>90</v>
      </c>
      <c r="C61" s="48">
        <v>1272.7</v>
      </c>
    </row>
    <row r="62" spans="1:3" s="9" customFormat="1" ht="14.25">
      <c r="A62" s="41" t="s">
        <v>86</v>
      </c>
      <c r="B62" s="41" t="s">
        <v>91</v>
      </c>
      <c r="C62" s="48">
        <v>1513.3</v>
      </c>
    </row>
    <row r="63" spans="1:3" s="9" customFormat="1" ht="14.25">
      <c r="A63" s="41" t="s">
        <v>87</v>
      </c>
      <c r="B63" s="41" t="s">
        <v>91</v>
      </c>
      <c r="C63" s="48">
        <v>1272.7</v>
      </c>
    </row>
    <row r="64" spans="1:3" s="9" customFormat="1" ht="14.25">
      <c r="A64" s="41" t="s">
        <v>72</v>
      </c>
      <c r="B64" s="41" t="s">
        <v>91</v>
      </c>
      <c r="C64" s="48">
        <v>450</v>
      </c>
    </row>
    <row r="65" spans="1:3" s="9" customFormat="1" ht="14.25">
      <c r="A65" s="41" t="s">
        <v>92</v>
      </c>
      <c r="B65" s="41" t="s">
        <v>90</v>
      </c>
      <c r="C65" s="48">
        <v>1147</v>
      </c>
    </row>
    <row r="66" spans="1:3" s="9" customFormat="1" ht="14.25">
      <c r="A66" s="41" t="s">
        <v>98</v>
      </c>
      <c r="B66" s="41" t="s">
        <v>95</v>
      </c>
      <c r="C66" s="48">
        <v>225</v>
      </c>
    </row>
    <row r="67" spans="1:3" s="9" customFormat="1" ht="14.25">
      <c r="A67" s="41" t="s">
        <v>99</v>
      </c>
      <c r="B67" s="41" t="s">
        <v>96</v>
      </c>
      <c r="C67" s="48">
        <v>225</v>
      </c>
    </row>
    <row r="68" spans="1:3" s="9" customFormat="1" ht="14.25">
      <c r="A68" s="41" t="s">
        <v>100</v>
      </c>
      <c r="B68" s="41" t="s">
        <v>97</v>
      </c>
      <c r="C68" s="48">
        <v>225</v>
      </c>
    </row>
    <row r="69" spans="1:3" s="9" customFormat="1" ht="25.5">
      <c r="A69" s="41" t="s">
        <v>102</v>
      </c>
      <c r="B69" s="41" t="s">
        <v>101</v>
      </c>
      <c r="C69" s="48">
        <v>126771</v>
      </c>
    </row>
    <row r="70" spans="1:3" s="9" customFormat="1" ht="14.25">
      <c r="A70" s="41" t="s">
        <v>103</v>
      </c>
      <c r="B70" s="41" t="s">
        <v>104</v>
      </c>
      <c r="C70" s="48">
        <v>450</v>
      </c>
    </row>
    <row r="71" spans="1:3" s="9" customFormat="1" ht="14.25">
      <c r="A71" s="41" t="s">
        <v>108</v>
      </c>
      <c r="B71" s="41" t="s">
        <v>105</v>
      </c>
      <c r="C71" s="48">
        <v>900</v>
      </c>
    </row>
    <row r="72" spans="1:3" s="9" customFormat="1" ht="14.25">
      <c r="A72" s="41" t="s">
        <v>109</v>
      </c>
      <c r="B72" s="41" t="s">
        <v>110</v>
      </c>
      <c r="C72" s="48">
        <v>735</v>
      </c>
    </row>
    <row r="73" spans="1:3" s="9" customFormat="1" ht="14.25">
      <c r="A73" s="41" t="s">
        <v>111</v>
      </c>
      <c r="B73" s="41" t="s">
        <v>114</v>
      </c>
      <c r="C73" s="48">
        <v>450</v>
      </c>
    </row>
    <row r="74" spans="1:3" s="9" customFormat="1" ht="14.25">
      <c r="A74" s="41" t="s">
        <v>112</v>
      </c>
      <c r="B74" s="41" t="s">
        <v>115</v>
      </c>
      <c r="C74" s="48">
        <v>1497.3</v>
      </c>
    </row>
    <row r="75" spans="1:3" s="9" customFormat="1" ht="14.25">
      <c r="A75" s="41" t="s">
        <v>113</v>
      </c>
      <c r="B75" s="41" t="s">
        <v>116</v>
      </c>
      <c r="C75" s="48">
        <v>750</v>
      </c>
    </row>
    <row r="76" spans="1:3" s="9" customFormat="1" ht="14.25">
      <c r="A76" s="41" t="s">
        <v>120</v>
      </c>
      <c r="B76" s="41" t="s">
        <v>123</v>
      </c>
      <c r="C76" s="48">
        <v>225</v>
      </c>
    </row>
    <row r="77" spans="1:3" s="9" customFormat="1" ht="25.5">
      <c r="A77" s="41" t="s">
        <v>121</v>
      </c>
      <c r="B77" s="41" t="s">
        <v>124</v>
      </c>
      <c r="C77" s="48">
        <v>225</v>
      </c>
    </row>
    <row r="78" spans="1:3" s="9" customFormat="1" ht="14.25">
      <c r="A78" s="41" t="s">
        <v>122</v>
      </c>
      <c r="B78" s="41" t="s">
        <v>125</v>
      </c>
      <c r="C78" s="48">
        <v>225</v>
      </c>
    </row>
    <row r="79" spans="1:3" s="9" customFormat="1" ht="14.25">
      <c r="A79" s="41" t="s">
        <v>131</v>
      </c>
      <c r="B79" s="41" t="s">
        <v>132</v>
      </c>
      <c r="C79" s="48">
        <v>850</v>
      </c>
    </row>
    <row r="80" spans="1:3" s="9" customFormat="1" ht="14.25">
      <c r="A80" s="41" t="s">
        <v>134</v>
      </c>
      <c r="B80" s="41" t="s">
        <v>135</v>
      </c>
      <c r="C80" s="48">
        <v>450</v>
      </c>
    </row>
    <row r="81" spans="1:3" s="9" customFormat="1" ht="14.25">
      <c r="A81" s="41" t="s">
        <v>136</v>
      </c>
      <c r="B81" s="41" t="s">
        <v>138</v>
      </c>
      <c r="C81" s="48">
        <v>225</v>
      </c>
    </row>
    <row r="82" spans="1:3" s="9" customFormat="1" ht="14.25">
      <c r="A82" s="41" t="s">
        <v>137</v>
      </c>
      <c r="B82" s="41" t="s">
        <v>138</v>
      </c>
      <c r="C82" s="48">
        <v>1497.3</v>
      </c>
    </row>
    <row r="83" spans="1:3" s="9" customFormat="1" ht="14.25">
      <c r="A83" s="41" t="s">
        <v>139</v>
      </c>
      <c r="B83" s="41" t="s">
        <v>140</v>
      </c>
      <c r="C83" s="48">
        <v>788.2</v>
      </c>
    </row>
    <row r="84" spans="1:3" s="9" customFormat="1" ht="14.25">
      <c r="A84" s="41" t="s">
        <v>141</v>
      </c>
      <c r="B84" s="41" t="s">
        <v>142</v>
      </c>
      <c r="C84" s="48">
        <v>35300</v>
      </c>
    </row>
    <row r="85" spans="1:3" s="9" customFormat="1" ht="25.5">
      <c r="A85" s="41" t="s">
        <v>143</v>
      </c>
      <c r="B85" s="41" t="s">
        <v>149</v>
      </c>
      <c r="C85" s="48">
        <v>450</v>
      </c>
    </row>
    <row r="86" spans="1:3" s="9" customFormat="1" ht="14.25">
      <c r="A86" s="41" t="s">
        <v>144</v>
      </c>
      <c r="B86" s="41" t="s">
        <v>149</v>
      </c>
      <c r="C86" s="48">
        <v>748.65</v>
      </c>
    </row>
    <row r="87" spans="1:3" s="9" customFormat="1" ht="14.25">
      <c r="A87" s="41" t="s">
        <v>145</v>
      </c>
      <c r="B87" s="41" t="s">
        <v>150</v>
      </c>
      <c r="C87" s="48">
        <v>1497.3</v>
      </c>
    </row>
    <row r="88" spans="1:3" s="9" customFormat="1" ht="14.25">
      <c r="A88" s="41" t="s">
        <v>146</v>
      </c>
      <c r="B88" s="41" t="s">
        <v>151</v>
      </c>
      <c r="C88" s="48">
        <v>50233.25</v>
      </c>
    </row>
    <row r="89" spans="1:3" s="9" customFormat="1" ht="14.25">
      <c r="A89" s="41" t="s">
        <v>47</v>
      </c>
      <c r="B89" s="41" t="s">
        <v>152</v>
      </c>
      <c r="C89" s="48">
        <v>1497.3</v>
      </c>
    </row>
    <row r="90" spans="1:3" s="9" customFormat="1" ht="14.25">
      <c r="A90" s="41" t="s">
        <v>156</v>
      </c>
      <c r="B90" s="41" t="s">
        <v>153</v>
      </c>
      <c r="C90" s="48">
        <v>675</v>
      </c>
    </row>
    <row r="91" spans="1:3" s="9" customFormat="1" ht="25.5">
      <c r="A91" s="41" t="s">
        <v>159</v>
      </c>
      <c r="B91" s="41" t="s">
        <v>162</v>
      </c>
      <c r="C91" s="48">
        <v>1796.76</v>
      </c>
    </row>
    <row r="92" spans="1:3" s="9" customFormat="1" ht="14.25">
      <c r="A92" s="41" t="s">
        <v>160</v>
      </c>
      <c r="B92" s="41" t="s">
        <v>163</v>
      </c>
      <c r="C92" s="48">
        <v>598.92</v>
      </c>
    </row>
    <row r="93" spans="1:3" s="9" customFormat="1" ht="14.25">
      <c r="A93" s="41"/>
      <c r="B93" s="41"/>
      <c r="C93" s="48"/>
    </row>
    <row r="94" spans="1:3" ht="15">
      <c r="A94" s="8" t="s">
        <v>34</v>
      </c>
      <c r="B94" s="16"/>
      <c r="C94" s="30">
        <f>SUM(C95:C101)</f>
        <v>8353.619999999999</v>
      </c>
    </row>
    <row r="95" spans="1:3" ht="14.25">
      <c r="A95" s="14" t="s">
        <v>64</v>
      </c>
      <c r="B95" s="16" t="s">
        <v>65</v>
      </c>
      <c r="C95" s="48">
        <v>400</v>
      </c>
    </row>
    <row r="96" spans="1:3" ht="14.25">
      <c r="A96" s="14" t="s">
        <v>117</v>
      </c>
      <c r="B96" s="16" t="s">
        <v>118</v>
      </c>
      <c r="C96" s="48">
        <v>900</v>
      </c>
    </row>
    <row r="97" spans="1:3" ht="14.25">
      <c r="A97" s="14" t="s">
        <v>128</v>
      </c>
      <c r="B97" s="16" t="s">
        <v>129</v>
      </c>
      <c r="C97" s="48">
        <v>503</v>
      </c>
    </row>
    <row r="98" spans="1:3" ht="14.25">
      <c r="A98" s="14" t="s">
        <v>147</v>
      </c>
      <c r="B98" s="16" t="s">
        <v>153</v>
      </c>
      <c r="C98" s="48">
        <v>4898.8</v>
      </c>
    </row>
    <row r="99" spans="1:3" ht="14.25">
      <c r="A99" s="14" t="s">
        <v>148</v>
      </c>
      <c r="B99" s="16" t="s">
        <v>153</v>
      </c>
      <c r="C99" s="48">
        <v>431.82</v>
      </c>
    </row>
    <row r="100" spans="1:3" ht="14.25">
      <c r="A100" s="14" t="s">
        <v>165</v>
      </c>
      <c r="B100" s="16" t="s">
        <v>166</v>
      </c>
      <c r="C100" s="48">
        <v>600</v>
      </c>
    </row>
    <row r="101" spans="1:3" ht="14.25">
      <c r="A101" s="14" t="s">
        <v>168</v>
      </c>
      <c r="B101" s="16" t="s">
        <v>169</v>
      </c>
      <c r="C101" s="48">
        <v>620</v>
      </c>
    </row>
    <row r="102" spans="1:3" ht="15">
      <c r="A102" s="8" t="s">
        <v>36</v>
      </c>
      <c r="B102" s="16"/>
      <c r="C102" s="31">
        <f>SUM(C103:C109)</f>
        <v>6141.9</v>
      </c>
    </row>
    <row r="103" spans="1:3" ht="14.25">
      <c r="A103" s="14" t="s">
        <v>62</v>
      </c>
      <c r="B103" s="16" t="s">
        <v>63</v>
      </c>
      <c r="C103" s="48">
        <v>70</v>
      </c>
    </row>
    <row r="104" spans="1:3" ht="14.25">
      <c r="A104" s="14" t="s">
        <v>93</v>
      </c>
      <c r="B104" s="16" t="s">
        <v>94</v>
      </c>
      <c r="C104" s="48">
        <v>208.9</v>
      </c>
    </row>
    <row r="105" spans="1:3" ht="14.25">
      <c r="A105" s="14" t="s">
        <v>106</v>
      </c>
      <c r="B105" s="16" t="s">
        <v>107</v>
      </c>
      <c r="C105" s="48">
        <v>126</v>
      </c>
    </row>
    <row r="106" spans="1:3" ht="14.25">
      <c r="A106" s="14" t="s">
        <v>126</v>
      </c>
      <c r="B106" s="16" t="s">
        <v>127</v>
      </c>
      <c r="C106" s="48">
        <v>3000</v>
      </c>
    </row>
    <row r="107" spans="1:3" ht="14.25">
      <c r="A107" s="14" t="s">
        <v>133</v>
      </c>
      <c r="B107" s="16" t="s">
        <v>130</v>
      </c>
      <c r="C107" s="48">
        <v>130</v>
      </c>
    </row>
    <row r="108" spans="1:3" ht="14.25">
      <c r="A108" s="14" t="s">
        <v>155</v>
      </c>
      <c r="B108" s="16" t="s">
        <v>154</v>
      </c>
      <c r="C108" s="48">
        <v>607</v>
      </c>
    </row>
    <row r="109" spans="1:3" ht="14.25">
      <c r="A109" s="14" t="s">
        <v>167</v>
      </c>
      <c r="B109" s="16" t="s">
        <v>164</v>
      </c>
      <c r="C109" s="48">
        <v>2000</v>
      </c>
    </row>
    <row r="110" spans="1:9" ht="38.25">
      <c r="A110" s="12" t="s">
        <v>158</v>
      </c>
      <c r="B110" s="20"/>
      <c r="C110" s="23">
        <f>C18-C21</f>
        <v>-83757.37000000011</v>
      </c>
      <c r="G110" s="2"/>
      <c r="H110" s="2"/>
      <c r="I110" s="2"/>
    </row>
    <row r="111" spans="7:9" ht="12.75">
      <c r="G111" s="2"/>
      <c r="H111" s="2"/>
      <c r="I111" s="2"/>
    </row>
    <row r="112" spans="1:9" ht="12.75">
      <c r="A112" s="17" t="s">
        <v>29</v>
      </c>
      <c r="C112" s="18" t="s">
        <v>30</v>
      </c>
      <c r="G112" s="2"/>
      <c r="H112" s="2"/>
      <c r="I112" s="2"/>
    </row>
    <row r="113" spans="7:9" ht="12.75">
      <c r="G113" s="2"/>
      <c r="H113" s="2"/>
      <c r="I113" s="2"/>
    </row>
    <row r="114" spans="1:9" ht="12.75">
      <c r="A114" s="1" t="s">
        <v>20</v>
      </c>
      <c r="G114" s="45"/>
      <c r="H114" s="45"/>
      <c r="I114" s="45"/>
    </row>
    <row r="115" spans="1:9" ht="12.75">
      <c r="A115" s="1" t="s">
        <v>21</v>
      </c>
      <c r="C115" t="s">
        <v>31</v>
      </c>
      <c r="G115" s="46"/>
      <c r="H115" s="45"/>
      <c r="I115" s="45"/>
    </row>
    <row r="116" spans="3:9" ht="12.75">
      <c r="C116" t="s">
        <v>22</v>
      </c>
      <c r="G116" s="47"/>
      <c r="H116" s="47"/>
      <c r="I116" s="47"/>
    </row>
    <row r="119" ht="12.75">
      <c r="C119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2016-06-09T08:46:05Z</cp:lastPrinted>
  <dcterms:created xsi:type="dcterms:W3CDTF">1996-10-08T23:32:33Z</dcterms:created>
  <dcterms:modified xsi:type="dcterms:W3CDTF">2017-02-15T11:31:16Z</dcterms:modified>
  <cp:category/>
  <cp:version/>
  <cp:contentType/>
  <cp:contentStatus/>
</cp:coreProperties>
</file>