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5" sheetId="1" r:id="rId1"/>
  </sheets>
  <definedNames/>
  <calcPr fullCalcOnLoad="1" refMode="R1C1"/>
</workbook>
</file>

<file path=xl/sharedStrings.xml><?xml version="1.0" encoding="utf-8"?>
<sst xmlns="http://schemas.openxmlformats.org/spreadsheetml/2006/main" count="180" uniqueCount="169">
  <si>
    <t>Отчет о произведенных расходах</t>
  </si>
  <si>
    <t>Площадь общая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</si>
  <si>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</si>
  <si>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</si>
  <si>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</si>
  <si>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</si>
  <si>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</si>
  <si>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</si>
  <si>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</si>
  <si>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</si>
  <si>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</si>
  <si>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</si>
  <si>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</si>
  <si>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</si>
  <si>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</si>
  <si>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</si>
  <si>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</si>
  <si>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</si>
  <si>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</si>
  <si>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</si>
  <si>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</si>
  <si>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</si>
  <si>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</si>
  <si>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</si>
  <si>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</si>
  <si>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</si>
  <si>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</si>
  <si>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</si>
  <si>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Щелкунова,35 </t>
    </r>
    <r>
      <rPr>
        <b/>
        <sz val="12"/>
        <rFont val="Arial"/>
        <family val="2"/>
      </rPr>
      <t xml:space="preserve">   </t>
    </r>
  </si>
  <si>
    <t xml:space="preserve">     Председатель совета дома</t>
  </si>
  <si>
    <t>пневмогидравлическая промывка и опрессовка системы отопления</t>
  </si>
  <si>
    <t>запуск системы отопления пуско-наладочные работы</t>
  </si>
  <si>
    <t>установка ком узла учета тепловой энергии</t>
  </si>
  <si>
    <t>Вознаграждение управляющей организации</t>
  </si>
  <si>
    <t xml:space="preserve">     Дезинсекция(обработка подъезда)</t>
  </si>
  <si>
    <t>Начислено содержание и  текущий ремонт</t>
  </si>
  <si>
    <t>Оплата за месяц (средняя)</t>
  </si>
  <si>
    <t>Дератизация</t>
  </si>
  <si>
    <t>Уборка мест общего пользования</t>
  </si>
  <si>
    <t>Оплата председателю совета дома</t>
  </si>
  <si>
    <t>Вывоз ТБО</t>
  </si>
  <si>
    <t>АДС</t>
  </si>
  <si>
    <t>Промывка и опрессовка системы отопления, пуско - наладочные работы</t>
  </si>
  <si>
    <t>Установка ком узла учета тепловой энергии</t>
  </si>
  <si>
    <t>Расходные материалы (дворник, уборщица)</t>
  </si>
  <si>
    <t>Уборка земельного участка (дворник, покос травы, уборка кустов)</t>
  </si>
  <si>
    <t>Текущий ремонт</t>
  </si>
  <si>
    <t>Налог 1%</t>
  </si>
  <si>
    <t>Расходы за месяц, в том числе:</t>
  </si>
  <si>
    <t>май</t>
  </si>
  <si>
    <t>июнь</t>
  </si>
  <si>
    <t>июль</t>
  </si>
  <si>
    <t>сентябрь</t>
  </si>
  <si>
    <t xml:space="preserve">     Обслуживание внутридомового газового оборудования </t>
  </si>
  <si>
    <t>Начислено ЦВ</t>
  </si>
  <si>
    <t>Оплачено ЦВ</t>
  </si>
  <si>
    <t xml:space="preserve">Вознаграждение управляющей организации      </t>
  </si>
  <si>
    <t>(45=00.за1чел)</t>
  </si>
  <si>
    <t xml:space="preserve">     Аварийно-диспетчерская служба </t>
  </si>
  <si>
    <t>3000,00 ежемесячно</t>
  </si>
  <si>
    <t>обследование по заявкам кв.№20</t>
  </si>
  <si>
    <t>спуск воздуха с системы ГВС заявка кв.№68,64</t>
  </si>
  <si>
    <t>09.01.2016г.</t>
  </si>
  <si>
    <t>27.01.2016г.</t>
  </si>
  <si>
    <t xml:space="preserve">     Уборка снега и наледи с кровли</t>
  </si>
  <si>
    <t>25.02.2016г.</t>
  </si>
  <si>
    <t>замена ламп ремонт светильника 1-2 подъезд</t>
  </si>
  <si>
    <t>29.01.2016г.</t>
  </si>
  <si>
    <t>замена лампы подъезд3</t>
  </si>
  <si>
    <t>18.02.2016г.</t>
  </si>
  <si>
    <t>408=88 (квартал)</t>
  </si>
  <si>
    <t>16.01.2016г.</t>
  </si>
  <si>
    <t>пломбировка счетчиков</t>
  </si>
  <si>
    <t>22.01.2016г.</t>
  </si>
  <si>
    <t>выезд, обследование, устранение причины течи отопления, запуск системы отопления</t>
  </si>
  <si>
    <t>замена и установка сегментов водосточных труб и выпусков</t>
  </si>
  <si>
    <t>27.03.2016г.</t>
  </si>
  <si>
    <t>30.03.2016г.</t>
  </si>
  <si>
    <t>31.03.2016г.</t>
  </si>
  <si>
    <t>демонтаж узла учета ТЭ и насосов</t>
  </si>
  <si>
    <t>установка теплосчетчика</t>
  </si>
  <si>
    <t>15.04.2016г.</t>
  </si>
  <si>
    <t>20.04.2016г.</t>
  </si>
  <si>
    <t>21.04.2016г.</t>
  </si>
  <si>
    <t>ремонт домофона кв№25</t>
  </si>
  <si>
    <t>10.05.2016г.</t>
  </si>
  <si>
    <t>12.05.2016г.</t>
  </si>
  <si>
    <t>закрытие элеватора</t>
  </si>
  <si>
    <t>выезд, обследование (по заявке течь стояка ГВС кв.№48)</t>
  </si>
  <si>
    <t>окраска дворовой территории</t>
  </si>
  <si>
    <t>31.05.2016г.</t>
  </si>
  <si>
    <t>ремонт доводчика</t>
  </si>
  <si>
    <t>замена запорной арматуры на элеваторе</t>
  </si>
  <si>
    <t>установка водоразборных кранов в подвале 2 шт, устранение течи на задвижках</t>
  </si>
  <si>
    <t>спуск воздуха из системы ГВС (заявка кв.№39,42,45,48)</t>
  </si>
  <si>
    <t>закрытие системы ГВС</t>
  </si>
  <si>
    <t>07.05.2016г.</t>
  </si>
  <si>
    <t>08.06.2016г.</t>
  </si>
  <si>
    <t>10.06.2016г.</t>
  </si>
  <si>
    <t>28.06.2016г.</t>
  </si>
  <si>
    <t>18.06.2016г.</t>
  </si>
  <si>
    <t>27.06.2016г.</t>
  </si>
  <si>
    <t xml:space="preserve">     Окос травы</t>
  </si>
  <si>
    <t>установка водоразборного крана в подвале</t>
  </si>
  <si>
    <t>замена запорной арматуры на стояках отопления (10 стояков)</t>
  </si>
  <si>
    <t>запуск системы ГВС</t>
  </si>
  <si>
    <t>перекрытие стояка хол водоснабжения - заявка кв.№48</t>
  </si>
  <si>
    <t>замена запорной арматуры на стояках отопления (7 стояков)</t>
  </si>
  <si>
    <t>05.07.2016г.</t>
  </si>
  <si>
    <t>07.07.2016г.</t>
  </si>
  <si>
    <t>08.07.2016г.</t>
  </si>
  <si>
    <t>12.07.2016г.</t>
  </si>
  <si>
    <t>15.07.2016г.</t>
  </si>
  <si>
    <t>28.07.2016г.</t>
  </si>
  <si>
    <t>10.08.2016г.</t>
  </si>
  <si>
    <t>замена запорной арматуры на стояке ГВС (2 подъезд)</t>
  </si>
  <si>
    <t>организация водоотведения от водостока  (2  подъезд)</t>
  </si>
  <si>
    <t>03.08.2016г.</t>
  </si>
  <si>
    <t>06.08.2016г.</t>
  </si>
  <si>
    <t xml:space="preserve">     Расходные материалы для уборки подъездов</t>
  </si>
  <si>
    <t>фотореле</t>
  </si>
  <si>
    <t xml:space="preserve">     Расходные материалы д/благоустройства дома</t>
  </si>
  <si>
    <t>эл лампы 10шт</t>
  </si>
  <si>
    <t xml:space="preserve">     Расходные материалы для уборки земельного участка</t>
  </si>
  <si>
    <t xml:space="preserve">май(мешки); июнь(лейка); июль(эмаль)   </t>
  </si>
  <si>
    <t>ремонт домофона кв.№25</t>
  </si>
  <si>
    <t>31.08.2016г.</t>
  </si>
  <si>
    <t xml:space="preserve">погрузка/разгрузка, доставка покрышек </t>
  </si>
  <si>
    <t>устройство дворового прожектора (подъезд №1)</t>
  </si>
  <si>
    <t>устройство перегородки под лестничным маршем (подъезд№4)</t>
  </si>
  <si>
    <t>изоляция стояков отопления в подвале (30 стояков)</t>
  </si>
  <si>
    <t>15.09.2016г.</t>
  </si>
  <si>
    <t>отключение аптеки от системы водоснабжения и теплоснабжения</t>
  </si>
  <si>
    <t>12.10.2016г.</t>
  </si>
  <si>
    <t>апр (оформительский набор, кисточки); июнь(скотч); информационные стенды (октябрь)</t>
  </si>
  <si>
    <t>21.11.2016г.</t>
  </si>
  <si>
    <t>чистка канализационного  стояка  на  кухне</t>
  </si>
  <si>
    <t>февр (ткань д/мытья); ноябрь (ткань д/мытья полов)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</si>
  <si>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</si>
  <si>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</si>
  <si>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>протяжка резьбовых соединений (заявка кв.№35 - течет разъемные соединения на полотенцесушителе)</t>
  </si>
  <si>
    <t>обследование температуры радиаторов отопления (по заявке кв.№51 - холодно в квартире)</t>
  </si>
  <si>
    <t>регулировка систем отопления, заделка окна в подвале монтажной пеной</t>
  </si>
  <si>
    <t>включение автоматов в щите и проверка приборов освещения в кв.№16</t>
  </si>
  <si>
    <t>19.12.2016г.</t>
  </si>
  <si>
    <t>обследование по заявке - очень горячая вода Темп 61гр - соответствие норме.</t>
  </si>
  <si>
    <t>чистка кухонного стояка канализации (заявка кв.№68)</t>
  </si>
  <si>
    <t>выезд для обследования системы отопления (подъезд№4)</t>
  </si>
  <si>
    <t>30.11.2016г.</t>
  </si>
  <si>
    <t>13.12.2016г.</t>
  </si>
  <si>
    <t>16.12.2016г.</t>
  </si>
  <si>
    <t>21.12.2016г.</t>
  </si>
  <si>
    <t>22.12.2016г.</t>
  </si>
  <si>
    <t>23.12.2016г.</t>
  </si>
  <si>
    <t>материалы</t>
  </si>
  <si>
    <t xml:space="preserve">     Тех обслуживание ВДГО</t>
  </si>
  <si>
    <t>08.12.2016г.</t>
  </si>
  <si>
    <t>электромонтажные работы 3 подъезд 1 эт</t>
  </si>
  <si>
    <t>29.12.2016г.</t>
  </si>
  <si>
    <t>установка светильников в подъездах</t>
  </si>
  <si>
    <t>январь - декабрь</t>
  </si>
  <si>
    <t>бумага  2п</t>
  </si>
  <si>
    <t>2016год</t>
  </si>
  <si>
    <t xml:space="preserve">     Вывоз ТБО    январь - декабрь</t>
  </si>
  <si>
    <t xml:space="preserve">     Дворник </t>
  </si>
  <si>
    <t>обследование гидроизоляции вводов ЭТС, Водоканал, Волог сбытов компании</t>
  </si>
  <si>
    <t>установка/подключение циркуляционного насоса</t>
  </si>
  <si>
    <t>ремонт отмостки</t>
  </si>
  <si>
    <t xml:space="preserve">     Уборка мест общего пользования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</si>
</sst>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/>
    </xf>
    <xf numFmtId="9" fontId="0" fillId="10" borderId="10" xfId="0" applyNumberFormat="1" applyFont="1" applyFill="1" applyBorder="1" applyAlignment="1">
      <alignment horizontal="left" wrapText="1"/>
    </xf>
    <xf numFmtId="4" fontId="48" fillId="0" borderId="0" xfId="0" applyNumberFormat="1" applyFont="1" applyAlignment="1">
      <alignment/>
    </xf>
    <xf numFmtId="4" fontId="4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6" max="6" width="10.140625" style="0" bestFit="1" customWidth="1"/>
  </cols>
  <sheetData>
    <row r="1" spans="1:3" ht="15.75">
      <c r="A1" s="54" t="s">
        <v>0</v>
      </c>
      <c r="B1" s="54"/>
      <c r="C1" s="54"/>
    </row>
    <row r="2" spans="1:3" ht="24" customHeight="1">
      <c r="A2" s="54" t="s">
        <v>28</v>
      </c>
      <c r="B2" s="54"/>
      <c r="C2" s="54"/>
    </row>
    <row r="3" spans="1:3" ht="15.75">
      <c r="A3" s="54" t="s">
        <v>138</v>
      </c>
      <c r="B3" s="54"/>
      <c r="C3" s="54"/>
    </row>
    <row r="5" spans="2:3" ht="12.75">
      <c r="B5" s="1" t="s">
        <v>1</v>
      </c>
      <c r="C5" s="2">
        <v>3467.96</v>
      </c>
    </row>
    <row r="6" spans="2:3" ht="12.75">
      <c r="B6" s="1" t="s">
        <v>2</v>
      </c>
      <c r="C6">
        <v>69</v>
      </c>
    </row>
    <row r="8" spans="1:3" ht="12.75">
      <c r="A8" s="3" t="s">
        <v>3</v>
      </c>
      <c r="B8" s="4"/>
      <c r="C8" s="4"/>
    </row>
    <row r="9" spans="1:7" ht="12.75">
      <c r="A9" s="3" t="s">
        <v>4</v>
      </c>
      <c r="B9" s="4"/>
      <c r="C9" s="53">
        <v>26080.32</v>
      </c>
      <c r="F9" s="20"/>
      <c r="G9" s="50"/>
    </row>
    <row r="10" spans="1:7" ht="12.75">
      <c r="A10" s="3" t="s">
        <v>5</v>
      </c>
      <c r="B10" s="4"/>
      <c r="C10" s="40">
        <v>665848.32</v>
      </c>
      <c r="F10" s="2"/>
      <c r="G10" s="52"/>
    </row>
    <row r="11" spans="1:7" ht="12.75">
      <c r="A11" s="3" t="s">
        <v>54</v>
      </c>
      <c r="B11" s="4"/>
      <c r="C11" s="12"/>
      <c r="F11" s="2"/>
      <c r="G11" s="52"/>
    </row>
    <row r="12" spans="1:7" ht="12.75">
      <c r="A12" s="33" t="s">
        <v>6</v>
      </c>
      <c r="B12" s="34"/>
      <c r="C12" s="35">
        <f>SUM(C10:C11)</f>
        <v>665848.32</v>
      </c>
      <c r="F12" s="2"/>
      <c r="G12" s="52"/>
    </row>
    <row r="13" spans="1:7" ht="12.75">
      <c r="A13" s="3" t="s">
        <v>7</v>
      </c>
      <c r="B13" s="36"/>
      <c r="C13" s="5">
        <v>646484.07</v>
      </c>
      <c r="F13" s="2"/>
      <c r="G13" s="52"/>
    </row>
    <row r="14" spans="1:7" ht="12.75">
      <c r="A14" s="3" t="s">
        <v>55</v>
      </c>
      <c r="B14" s="4"/>
      <c r="C14" s="5"/>
      <c r="F14" s="2"/>
      <c r="G14" s="52"/>
    </row>
    <row r="15" spans="1:7" ht="12.75">
      <c r="A15" s="37" t="s">
        <v>8</v>
      </c>
      <c r="B15" s="38"/>
      <c r="C15" s="39">
        <f>SUM(C13:C14)</f>
        <v>646484.07</v>
      </c>
      <c r="F15" s="2"/>
      <c r="G15" s="52"/>
    </row>
    <row r="16" spans="1:7" ht="12.75">
      <c r="A16" s="14" t="s">
        <v>9</v>
      </c>
      <c r="B16" s="15"/>
      <c r="C16" s="24">
        <f>C9+C15</f>
        <v>672564.3899999999</v>
      </c>
      <c r="F16" s="2"/>
      <c r="G16" s="52"/>
    </row>
    <row r="17" spans="1:7" ht="12.75">
      <c r="A17" s="3"/>
      <c r="B17" s="4"/>
      <c r="C17" s="6"/>
      <c r="F17" s="2"/>
      <c r="G17" s="52"/>
    </row>
    <row r="18" spans="1:7" ht="12.75">
      <c r="A18" s="3" t="s">
        <v>10</v>
      </c>
      <c r="B18" s="4"/>
      <c r="C18" s="6"/>
      <c r="F18" s="2"/>
      <c r="G18" s="52"/>
    </row>
    <row r="19" spans="1:7" ht="15.75">
      <c r="A19" s="28" t="s">
        <v>11</v>
      </c>
      <c r="B19" s="22"/>
      <c r="C19" s="29">
        <f>SUM(C21:C22)</f>
        <v>573120.7516000001</v>
      </c>
      <c r="F19" s="2"/>
      <c r="G19" s="52"/>
    </row>
    <row r="20" spans="1:7" ht="14.25">
      <c r="A20" s="7" t="s">
        <v>12</v>
      </c>
      <c r="B20" s="4"/>
      <c r="C20" s="25"/>
      <c r="F20" s="2"/>
      <c r="G20" s="52"/>
    </row>
    <row r="21" spans="1:7" ht="15">
      <c r="A21" s="13" t="s">
        <v>56</v>
      </c>
      <c r="B21" s="51">
        <v>0.13</v>
      </c>
      <c r="C21" s="26">
        <f>C10*0.13</f>
        <v>86560.2816</v>
      </c>
      <c r="F21" s="2"/>
      <c r="G21" s="52"/>
    </row>
    <row r="22" spans="1:7" ht="25.5">
      <c r="A22" s="13" t="s">
        <v>20</v>
      </c>
      <c r="B22" s="17"/>
      <c r="C22" s="26">
        <f>C24+C25+C34+C38+C42+C86+C95</f>
        <v>486560.4700000001</v>
      </c>
      <c r="F22" s="2"/>
      <c r="G22" s="2"/>
    </row>
    <row r="23" spans="1:3" ht="14.25">
      <c r="A23" s="7" t="s">
        <v>12</v>
      </c>
      <c r="B23" s="4"/>
      <c r="C23" s="25"/>
    </row>
    <row r="24" spans="1:3" ht="15">
      <c r="A24" s="8" t="s">
        <v>26</v>
      </c>
      <c r="B24" s="30">
        <v>0.01</v>
      </c>
      <c r="C24" s="31">
        <v>6470.84</v>
      </c>
    </row>
    <row r="25" spans="1:3" ht="15">
      <c r="A25" s="8" t="s">
        <v>13</v>
      </c>
      <c r="B25" s="4"/>
      <c r="C25" s="31">
        <f>SUM(C26:C33)</f>
        <v>196724.07</v>
      </c>
    </row>
    <row r="26" spans="1:3" ht="14.25">
      <c r="A26" s="16" t="s">
        <v>21</v>
      </c>
      <c r="B26" s="18" t="s">
        <v>70</v>
      </c>
      <c r="C26" s="27">
        <v>1635.52</v>
      </c>
    </row>
    <row r="27" spans="1:3" ht="14.25">
      <c r="A27" s="16" t="s">
        <v>34</v>
      </c>
      <c r="B27" s="18"/>
      <c r="C27" s="27">
        <v>99</v>
      </c>
    </row>
    <row r="28" spans="1:3" ht="14.25">
      <c r="A28" s="16" t="s">
        <v>168</v>
      </c>
      <c r="B28" s="18" t="s">
        <v>160</v>
      </c>
      <c r="C28" s="27">
        <v>71870.4</v>
      </c>
    </row>
    <row r="29" spans="1:3" ht="38.25">
      <c r="A29" s="16" t="s">
        <v>119</v>
      </c>
      <c r="B29" s="41" t="s">
        <v>137</v>
      </c>
      <c r="C29" s="27">
        <v>669.4</v>
      </c>
    </row>
    <row r="30" spans="1:3" ht="54" customHeight="1">
      <c r="A30" s="16" t="s">
        <v>121</v>
      </c>
      <c r="B30" s="41" t="s">
        <v>134</v>
      </c>
      <c r="C30" s="27">
        <v>3571</v>
      </c>
    </row>
    <row r="31" spans="1:3" ht="14.25">
      <c r="A31" s="16" t="s">
        <v>29</v>
      </c>
      <c r="B31" s="18" t="s">
        <v>160</v>
      </c>
      <c r="C31" s="27">
        <v>53902.8</v>
      </c>
    </row>
    <row r="32" spans="1:3" ht="14.25">
      <c r="A32" s="16" t="s">
        <v>64</v>
      </c>
      <c r="B32" s="18" t="s">
        <v>65</v>
      </c>
      <c r="C32" s="27">
        <v>2245.95</v>
      </c>
    </row>
    <row r="33" spans="1:3" ht="14.25" customHeight="1">
      <c r="A33" s="16" t="s">
        <v>163</v>
      </c>
      <c r="B33" s="41" t="s">
        <v>57</v>
      </c>
      <c r="C33" s="27">
        <v>62730</v>
      </c>
    </row>
    <row r="34" spans="1:3" ht="15">
      <c r="A34" s="8" t="s">
        <v>14</v>
      </c>
      <c r="B34" s="4"/>
      <c r="C34" s="31">
        <f>SUM(C35:C37)</f>
        <v>55391.8</v>
      </c>
    </row>
    <row r="35" spans="1:3" ht="14.25">
      <c r="A35" s="16" t="s">
        <v>164</v>
      </c>
      <c r="B35" s="18" t="s">
        <v>160</v>
      </c>
      <c r="C35" s="27">
        <v>53902.8</v>
      </c>
    </row>
    <row r="36" spans="1:3" ht="25.5">
      <c r="A36" s="16" t="s">
        <v>123</v>
      </c>
      <c r="B36" s="41" t="s">
        <v>124</v>
      </c>
      <c r="C36" s="27">
        <v>511</v>
      </c>
    </row>
    <row r="37" spans="1:3" ht="14.25">
      <c r="A37" s="16" t="s">
        <v>102</v>
      </c>
      <c r="B37" s="18" t="s">
        <v>50</v>
      </c>
      <c r="C37" s="27">
        <v>978</v>
      </c>
    </row>
    <row r="38" spans="1:3" ht="15">
      <c r="A38" s="8" t="s">
        <v>15</v>
      </c>
      <c r="B38" s="4"/>
      <c r="C38" s="31">
        <f>SUM(C39:C41)</f>
        <v>36130.52</v>
      </c>
    </row>
    <row r="39" spans="1:3" ht="14.25">
      <c r="A39" s="16" t="s">
        <v>58</v>
      </c>
      <c r="B39" s="18" t="s">
        <v>59</v>
      </c>
      <c r="C39" s="27">
        <v>36000</v>
      </c>
    </row>
    <row r="40" spans="1:4" ht="14.25">
      <c r="A40" s="16" t="s">
        <v>53</v>
      </c>
      <c r="B40" s="18"/>
      <c r="C40" s="27"/>
      <c r="D40" s="2"/>
    </row>
    <row r="41" spans="1:4" ht="14.25">
      <c r="A41" s="16" t="s">
        <v>155</v>
      </c>
      <c r="B41" s="18" t="s">
        <v>156</v>
      </c>
      <c r="C41" s="27">
        <v>130.52</v>
      </c>
      <c r="D41" s="2"/>
    </row>
    <row r="42" spans="1:3" ht="25.5">
      <c r="A42" s="8" t="s">
        <v>22</v>
      </c>
      <c r="B42" s="4"/>
      <c r="C42" s="31">
        <f>SUM(C43:C85)</f>
        <v>170039.24000000002</v>
      </c>
    </row>
    <row r="43" spans="1:3" s="11" customFormat="1" ht="25.5">
      <c r="A43" s="9" t="s">
        <v>30</v>
      </c>
      <c r="B43" s="10" t="s">
        <v>114</v>
      </c>
      <c r="C43" s="27">
        <v>8150</v>
      </c>
    </row>
    <row r="44" spans="1:3" s="11" customFormat="1" ht="14.25">
      <c r="A44" s="9" t="s">
        <v>31</v>
      </c>
      <c r="B44" s="10" t="s">
        <v>52</v>
      </c>
      <c r="C44" s="27">
        <v>1350</v>
      </c>
    </row>
    <row r="45" spans="1:3" s="11" customFormat="1" ht="14.25">
      <c r="A45" s="9" t="s">
        <v>32</v>
      </c>
      <c r="B45" s="10" t="s">
        <v>160</v>
      </c>
      <c r="C45" s="27">
        <v>48122.22</v>
      </c>
    </row>
    <row r="46" spans="1:3" s="11" customFormat="1" ht="14.25">
      <c r="A46" s="9" t="s">
        <v>60</v>
      </c>
      <c r="B46" s="10" t="s">
        <v>62</v>
      </c>
      <c r="C46" s="27">
        <v>225</v>
      </c>
    </row>
    <row r="47" spans="1:3" s="11" customFormat="1" ht="14.25">
      <c r="A47" s="9" t="s">
        <v>61</v>
      </c>
      <c r="B47" s="10" t="s">
        <v>63</v>
      </c>
      <c r="C47" s="27">
        <v>225</v>
      </c>
    </row>
    <row r="48" spans="1:3" s="11" customFormat="1" ht="14.25">
      <c r="A48" s="9" t="s">
        <v>128</v>
      </c>
      <c r="B48" s="10" t="s">
        <v>71</v>
      </c>
      <c r="C48" s="27">
        <v>2984.1</v>
      </c>
    </row>
    <row r="49" spans="1:3" s="11" customFormat="1" ht="14.25" customHeight="1">
      <c r="A49" s="9" t="s">
        <v>129</v>
      </c>
      <c r="B49" s="10" t="s">
        <v>71</v>
      </c>
      <c r="C49" s="27">
        <v>1266</v>
      </c>
    </row>
    <row r="50" spans="1:3" s="11" customFormat="1" ht="25.5">
      <c r="A50" s="9" t="s">
        <v>74</v>
      </c>
      <c r="B50" s="10" t="s">
        <v>76</v>
      </c>
      <c r="C50" s="27">
        <v>450</v>
      </c>
    </row>
    <row r="51" spans="1:3" s="11" customFormat="1" ht="14.25">
      <c r="A51" s="9" t="s">
        <v>75</v>
      </c>
      <c r="B51" s="10" t="s">
        <v>77</v>
      </c>
      <c r="C51" s="27">
        <v>2398.65</v>
      </c>
    </row>
    <row r="52" spans="1:3" s="11" customFormat="1" ht="25.5">
      <c r="A52" s="9" t="s">
        <v>165</v>
      </c>
      <c r="B52" s="10" t="s">
        <v>78</v>
      </c>
      <c r="C52" s="27">
        <v>225</v>
      </c>
    </row>
    <row r="53" spans="1:3" s="11" customFormat="1" ht="14.25">
      <c r="A53" s="9" t="s">
        <v>79</v>
      </c>
      <c r="B53" s="10" t="s">
        <v>81</v>
      </c>
      <c r="C53" s="27">
        <v>900</v>
      </c>
    </row>
    <row r="54" spans="1:3" s="11" customFormat="1" ht="14.25">
      <c r="A54" s="9" t="s">
        <v>166</v>
      </c>
      <c r="B54" s="10" t="s">
        <v>82</v>
      </c>
      <c r="C54" s="27">
        <v>2559.3</v>
      </c>
    </row>
    <row r="55" spans="1:3" s="11" customFormat="1" ht="14.25">
      <c r="A55" s="9" t="s">
        <v>80</v>
      </c>
      <c r="B55" s="10" t="s">
        <v>83</v>
      </c>
      <c r="C55" s="27">
        <v>1272.7</v>
      </c>
    </row>
    <row r="56" spans="1:3" s="11" customFormat="1" ht="14.25">
      <c r="A56" s="9" t="s">
        <v>84</v>
      </c>
      <c r="B56" s="10" t="s">
        <v>81</v>
      </c>
      <c r="C56" s="27">
        <v>600</v>
      </c>
    </row>
    <row r="57" spans="1:3" s="11" customFormat="1" ht="14.25">
      <c r="A57" s="9" t="s">
        <v>87</v>
      </c>
      <c r="B57" s="10" t="s">
        <v>85</v>
      </c>
      <c r="C57" s="27">
        <v>450</v>
      </c>
    </row>
    <row r="58" spans="1:3" s="11" customFormat="1" ht="14.25">
      <c r="A58" s="9" t="s">
        <v>88</v>
      </c>
      <c r="B58" s="10" t="s">
        <v>86</v>
      </c>
      <c r="C58" s="27">
        <v>225</v>
      </c>
    </row>
    <row r="59" spans="1:3" s="11" customFormat="1" ht="14.25">
      <c r="A59" s="9" t="s">
        <v>89</v>
      </c>
      <c r="B59" s="10" t="s">
        <v>90</v>
      </c>
      <c r="C59" s="27">
        <v>381</v>
      </c>
    </row>
    <row r="60" spans="1:3" s="11" customFormat="1" ht="14.25">
      <c r="A60" s="9" t="s">
        <v>91</v>
      </c>
      <c r="B60" s="10" t="s">
        <v>90</v>
      </c>
      <c r="C60" s="27">
        <v>450</v>
      </c>
    </row>
    <row r="61" spans="1:3" s="11" customFormat="1" ht="14.25">
      <c r="A61" s="9" t="s">
        <v>92</v>
      </c>
      <c r="B61" s="10" t="s">
        <v>96</v>
      </c>
      <c r="C61" s="27">
        <v>8900.6</v>
      </c>
    </row>
    <row r="62" spans="1:3" s="11" customFormat="1" ht="25.5">
      <c r="A62" s="9" t="s">
        <v>93</v>
      </c>
      <c r="B62" s="10" t="s">
        <v>97</v>
      </c>
      <c r="C62" s="27">
        <v>4379.6</v>
      </c>
    </row>
    <row r="63" spans="1:3" s="11" customFormat="1" ht="14.25">
      <c r="A63" s="9" t="s">
        <v>94</v>
      </c>
      <c r="B63" s="10" t="s">
        <v>98</v>
      </c>
      <c r="C63" s="27">
        <v>675</v>
      </c>
    </row>
    <row r="64" spans="1:3" s="11" customFormat="1" ht="14.25">
      <c r="A64" s="9" t="s">
        <v>92</v>
      </c>
      <c r="B64" s="10" t="s">
        <v>99</v>
      </c>
      <c r="C64" s="27">
        <v>8684.6</v>
      </c>
    </row>
    <row r="65" spans="1:3" s="11" customFormat="1" ht="14.25">
      <c r="A65" s="9" t="s">
        <v>167</v>
      </c>
      <c r="B65" s="10" t="s">
        <v>100</v>
      </c>
      <c r="C65" s="27">
        <v>12881.1</v>
      </c>
    </row>
    <row r="66" spans="1:3" s="11" customFormat="1" ht="14.25">
      <c r="A66" s="9" t="s">
        <v>95</v>
      </c>
      <c r="B66" s="10" t="s">
        <v>101</v>
      </c>
      <c r="C66" s="27">
        <v>225</v>
      </c>
    </row>
    <row r="67" spans="1:3" s="11" customFormat="1" ht="14.25">
      <c r="A67" s="9" t="s">
        <v>103</v>
      </c>
      <c r="B67" s="10" t="s">
        <v>108</v>
      </c>
      <c r="C67" s="27">
        <v>1152.12</v>
      </c>
    </row>
    <row r="68" spans="1:3" s="11" customFormat="1" ht="14.25">
      <c r="A68" s="9" t="s">
        <v>104</v>
      </c>
      <c r="B68" s="10" t="s">
        <v>109</v>
      </c>
      <c r="C68" s="27">
        <v>18552.48</v>
      </c>
    </row>
    <row r="69" spans="1:3" s="11" customFormat="1" ht="14.25">
      <c r="A69" s="9" t="s">
        <v>105</v>
      </c>
      <c r="B69" s="10" t="s">
        <v>110</v>
      </c>
      <c r="C69" s="27">
        <v>450</v>
      </c>
    </row>
    <row r="70" spans="1:3" s="11" customFormat="1" ht="14.25">
      <c r="A70" s="9" t="s">
        <v>106</v>
      </c>
      <c r="B70" s="10" t="s">
        <v>111</v>
      </c>
      <c r="C70" s="27">
        <v>748.65</v>
      </c>
    </row>
    <row r="71" spans="1:3" s="11" customFormat="1" ht="14.25">
      <c r="A71" s="9" t="s">
        <v>104</v>
      </c>
      <c r="B71" s="10" t="s">
        <v>112</v>
      </c>
      <c r="C71" s="27">
        <v>17794.96</v>
      </c>
    </row>
    <row r="72" spans="1:3" s="11" customFormat="1" ht="14.25">
      <c r="A72" s="9" t="s">
        <v>107</v>
      </c>
      <c r="B72" s="10" t="s">
        <v>113</v>
      </c>
      <c r="C72" s="27">
        <v>12027.62</v>
      </c>
    </row>
    <row r="73" spans="1:3" s="11" customFormat="1" ht="14.25">
      <c r="A73" s="9" t="s">
        <v>127</v>
      </c>
      <c r="B73" s="10" t="s">
        <v>113</v>
      </c>
      <c r="C73" s="27">
        <v>750</v>
      </c>
    </row>
    <row r="74" spans="1:3" s="11" customFormat="1" ht="14.25">
      <c r="A74" s="9" t="s">
        <v>115</v>
      </c>
      <c r="B74" s="10" t="s">
        <v>117</v>
      </c>
      <c r="C74" s="27">
        <v>2806.7</v>
      </c>
    </row>
    <row r="75" spans="1:3" s="11" customFormat="1" ht="14.25">
      <c r="A75" s="9" t="s">
        <v>116</v>
      </c>
      <c r="B75" s="10" t="s">
        <v>118</v>
      </c>
      <c r="C75" s="27">
        <v>2910</v>
      </c>
    </row>
    <row r="76" spans="1:3" s="11" customFormat="1" ht="14.25">
      <c r="A76" s="9" t="s">
        <v>125</v>
      </c>
      <c r="B76" s="10" t="s">
        <v>126</v>
      </c>
      <c r="C76" s="27">
        <v>300</v>
      </c>
    </row>
    <row r="77" spans="1:3" s="11" customFormat="1" ht="14.25">
      <c r="A77" s="9" t="s">
        <v>130</v>
      </c>
      <c r="B77" s="10" t="s">
        <v>131</v>
      </c>
      <c r="C77" s="27">
        <v>1199</v>
      </c>
    </row>
    <row r="78" spans="1:3" s="11" customFormat="1" ht="25.5">
      <c r="A78" s="9" t="s">
        <v>132</v>
      </c>
      <c r="B78" s="10" t="s">
        <v>133</v>
      </c>
      <c r="C78" s="27">
        <v>225</v>
      </c>
    </row>
    <row r="79" spans="1:3" s="11" customFormat="1" ht="14.25">
      <c r="A79" s="9" t="s">
        <v>136</v>
      </c>
      <c r="B79" s="10" t="s">
        <v>135</v>
      </c>
      <c r="C79" s="27">
        <v>748.65</v>
      </c>
    </row>
    <row r="80" spans="1:3" s="11" customFormat="1" ht="27" customHeight="1">
      <c r="A80" s="9" t="s">
        <v>140</v>
      </c>
      <c r="B80" s="10" t="s">
        <v>148</v>
      </c>
      <c r="C80" s="27">
        <v>225</v>
      </c>
    </row>
    <row r="81" spans="1:3" s="11" customFormat="1" ht="30" customHeight="1">
      <c r="A81" s="9" t="s">
        <v>141</v>
      </c>
      <c r="B81" s="10" t="s">
        <v>149</v>
      </c>
      <c r="C81" s="27">
        <v>450</v>
      </c>
    </row>
    <row r="82" spans="1:3" s="11" customFormat="1" ht="25.5">
      <c r="A82" s="9" t="s">
        <v>142</v>
      </c>
      <c r="B82" s="10" t="s">
        <v>150</v>
      </c>
      <c r="C82" s="27">
        <v>820</v>
      </c>
    </row>
    <row r="83" spans="1:3" s="11" customFormat="1" ht="25.5">
      <c r="A83" s="9" t="s">
        <v>145</v>
      </c>
      <c r="B83" s="10" t="s">
        <v>151</v>
      </c>
      <c r="C83" s="27">
        <v>225</v>
      </c>
    </row>
    <row r="84" spans="1:3" s="11" customFormat="1" ht="14.25">
      <c r="A84" s="9" t="s">
        <v>146</v>
      </c>
      <c r="B84" s="10" t="s">
        <v>152</v>
      </c>
      <c r="C84" s="27">
        <v>449.19</v>
      </c>
    </row>
    <row r="85" spans="1:3" s="11" customFormat="1" ht="14.25">
      <c r="A85" s="9" t="s">
        <v>147</v>
      </c>
      <c r="B85" s="10" t="s">
        <v>153</v>
      </c>
      <c r="C85" s="27">
        <v>225</v>
      </c>
    </row>
    <row r="86" spans="1:3" ht="15">
      <c r="A86" s="8" t="s">
        <v>27</v>
      </c>
      <c r="B86" s="18"/>
      <c r="C86" s="31">
        <f>SUM(C87:C94)</f>
        <v>21398</v>
      </c>
    </row>
    <row r="87" spans="1:3" ht="14.25">
      <c r="A87" s="9" t="s">
        <v>72</v>
      </c>
      <c r="B87" s="10" t="s">
        <v>73</v>
      </c>
      <c r="C87" s="27">
        <v>3500</v>
      </c>
    </row>
    <row r="88" spans="1:3" ht="14.25">
      <c r="A88" s="9" t="s">
        <v>66</v>
      </c>
      <c r="B88" s="10" t="s">
        <v>67</v>
      </c>
      <c r="C88" s="27">
        <v>860</v>
      </c>
    </row>
    <row r="89" spans="1:3" ht="14.25">
      <c r="A89" s="9" t="s">
        <v>68</v>
      </c>
      <c r="B89" s="10" t="s">
        <v>69</v>
      </c>
      <c r="C89" s="27">
        <v>430</v>
      </c>
    </row>
    <row r="90" spans="1:3" ht="14.25">
      <c r="A90" s="9" t="s">
        <v>120</v>
      </c>
      <c r="B90" s="10" t="s">
        <v>49</v>
      </c>
      <c r="C90" s="27">
        <v>235</v>
      </c>
    </row>
    <row r="91" spans="1:3" ht="14.25">
      <c r="A91" s="9" t="s">
        <v>122</v>
      </c>
      <c r="B91" s="10" t="s">
        <v>51</v>
      </c>
      <c r="C91" s="27">
        <v>200</v>
      </c>
    </row>
    <row r="92" spans="1:3" ht="32.25" customHeight="1">
      <c r="A92" s="9" t="s">
        <v>143</v>
      </c>
      <c r="B92" s="10" t="s">
        <v>144</v>
      </c>
      <c r="C92" s="27">
        <v>225</v>
      </c>
    </row>
    <row r="93" spans="1:3" ht="16.5" customHeight="1">
      <c r="A93" s="9" t="s">
        <v>157</v>
      </c>
      <c r="B93" s="10" t="s">
        <v>151</v>
      </c>
      <c r="C93" s="27">
        <v>2008</v>
      </c>
    </row>
    <row r="94" spans="1:3" ht="16.5" customHeight="1">
      <c r="A94" s="9" t="s">
        <v>159</v>
      </c>
      <c r="B94" s="10" t="s">
        <v>158</v>
      </c>
      <c r="C94" s="27">
        <v>13940</v>
      </c>
    </row>
    <row r="95" spans="1:3" ht="15">
      <c r="A95" s="8" t="s">
        <v>154</v>
      </c>
      <c r="B95" s="18"/>
      <c r="C95" s="32">
        <f>SUM(C96:C96)</f>
        <v>406</v>
      </c>
    </row>
    <row r="96" spans="1:3" ht="14.25">
      <c r="A96" s="16" t="s">
        <v>161</v>
      </c>
      <c r="B96" s="18" t="s">
        <v>162</v>
      </c>
      <c r="C96" s="27">
        <v>406</v>
      </c>
    </row>
    <row r="97" spans="1:3" ht="38.25">
      <c r="A97" s="14" t="s">
        <v>139</v>
      </c>
      <c r="B97" s="21"/>
      <c r="C97" s="23">
        <f>C16-C19</f>
        <v>99443.63839999982</v>
      </c>
    </row>
    <row r="99" spans="1:3" ht="12.75">
      <c r="A99" s="19" t="s">
        <v>23</v>
      </c>
      <c r="C99" s="20" t="s">
        <v>24</v>
      </c>
    </row>
    <row r="101" ht="12.75">
      <c r="A101" s="1" t="s">
        <v>16</v>
      </c>
    </row>
    <row r="102" spans="1:3" ht="12.75">
      <c r="A102" s="1" t="s">
        <v>17</v>
      </c>
      <c r="C102" t="s">
        <v>25</v>
      </c>
    </row>
    <row r="103" ht="12.75">
      <c r="C103" t="s">
        <v>18</v>
      </c>
    </row>
    <row r="106" ht="12.75">
      <c r="C106" t="s">
        <v>19</v>
      </c>
    </row>
    <row r="151" spans="1:2" ht="15">
      <c r="A151" s="45" t="s">
        <v>35</v>
      </c>
      <c r="B151" s="46">
        <v>50285.43</v>
      </c>
    </row>
    <row r="152" spans="1:2" ht="15">
      <c r="A152" s="45" t="s">
        <v>36</v>
      </c>
      <c r="B152" s="46">
        <v>49133.08</v>
      </c>
    </row>
    <row r="153" spans="1:2" ht="18">
      <c r="A153" s="47" t="s">
        <v>48</v>
      </c>
      <c r="B153" s="48">
        <f>SUM(B154:B164)</f>
        <v>34601.850000000006</v>
      </c>
    </row>
    <row r="154" spans="1:2" ht="15">
      <c r="A154" s="45" t="s">
        <v>37</v>
      </c>
      <c r="B154" s="49">
        <v>114.78</v>
      </c>
    </row>
    <row r="155" spans="1:2" ht="15">
      <c r="A155" s="45" t="s">
        <v>38</v>
      </c>
      <c r="B155" s="49">
        <v>5989.2</v>
      </c>
    </row>
    <row r="156" spans="1:2" ht="30">
      <c r="A156" s="45" t="s">
        <v>45</v>
      </c>
      <c r="B156" s="49">
        <v>4579.7</v>
      </c>
    </row>
    <row r="157" spans="1:2" ht="15">
      <c r="A157" s="45" t="s">
        <v>39</v>
      </c>
      <c r="B157" s="49">
        <v>4491.9</v>
      </c>
    </row>
    <row r="158" spans="1:2" ht="15">
      <c r="A158" s="45" t="s">
        <v>40</v>
      </c>
      <c r="B158" s="49">
        <v>4320</v>
      </c>
    </row>
    <row r="159" spans="1:2" ht="15">
      <c r="A159" s="45" t="s">
        <v>41</v>
      </c>
      <c r="B159" s="49">
        <v>1600</v>
      </c>
    </row>
    <row r="160" spans="1:2" ht="30">
      <c r="A160" s="45" t="s">
        <v>42</v>
      </c>
      <c r="B160" s="49">
        <v>780</v>
      </c>
    </row>
    <row r="161" spans="1:2" ht="15">
      <c r="A161" s="45" t="s">
        <v>43</v>
      </c>
      <c r="B161" s="49">
        <v>4492.13</v>
      </c>
    </row>
    <row r="162" spans="1:2" ht="15">
      <c r="A162" s="45" t="s">
        <v>44</v>
      </c>
      <c r="B162" s="49">
        <v>200</v>
      </c>
    </row>
    <row r="163" spans="1:2" ht="15">
      <c r="A163" s="45" t="s">
        <v>47</v>
      </c>
      <c r="B163" s="49">
        <v>491.33</v>
      </c>
    </row>
    <row r="164" spans="1:2" ht="15">
      <c r="A164" s="45" t="s">
        <v>33</v>
      </c>
      <c r="B164" s="49">
        <v>7542.81</v>
      </c>
    </row>
    <row r="165" spans="1:2" ht="18">
      <c r="A165" s="43" t="s">
        <v>46</v>
      </c>
      <c r="B165" s="44">
        <f>B152-B153</f>
        <v>14531.229999999996</v>
      </c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2017-03-10T07:04:17Z</cp:lastPrinted>
  <dcterms:created xsi:type="dcterms:W3CDTF">1996-10-08T23:32:33Z</dcterms:created>
  <dcterms:modified xsi:type="dcterms:W3CDTF">2017-03-10T07:05:33Z</dcterms:modified>
  <cp:category/>
  <cp:version/>
  <cp:contentType/>
  <cp:contentStatus/>
</cp:coreProperties>
</file>