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пенко,44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<sst xmlns="http://schemas.openxmlformats.org/spreadsheetml/2006/main" count="137" uniqueCount="127">
  <si>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</si>
  <si>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</si>
  <si>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</si>
  <si>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</si>
  <si>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</si>
  <si>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</si>
  <si>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</si>
  <si>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</si>
  <si>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</si>
  <si>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</si>
  <si>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</si>
  <si>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</si>
  <si>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</si>
  <si>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</si>
  <si>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</si>
  <si>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</si>
  <si>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</si>
  <si>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</si>
  <si>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</si>
  <si>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</si>
  <si>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</si>
  <si>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</si>
  <si>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</si>
  <si>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</si>
  <si>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</si>
  <si>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</si>
  <si>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</si>
  <si>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</si>
  <si>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</si>
  <si>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</si>
  <si>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</si>
  <si>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Осипенко, д.44  </t>
    </r>
    <r>
      <rPr>
        <b/>
        <sz val="12"/>
        <rFont val="Arial"/>
        <family val="2"/>
      </rPr>
      <t xml:space="preserve">   </t>
    </r>
  </si>
  <si>
    <t>4491=90 (ежемесячно)</t>
  </si>
  <si>
    <t>1497=30 (ежемесячно)</t>
  </si>
  <si>
    <t>электромонтажные работы</t>
  </si>
  <si>
    <t>материалы</t>
  </si>
  <si>
    <t>Вознаграждение управляющей организации</t>
  </si>
  <si>
    <t xml:space="preserve">     Вывоз  мусора (тракторн телега)</t>
  </si>
  <si>
    <t>снятие показаний общедомовых узлов учета, обследование инженерных сетей</t>
  </si>
  <si>
    <t>Начислено ЦВ</t>
  </si>
  <si>
    <t>Оплачено ЦВ</t>
  </si>
  <si>
    <t>(45=00.за1чел) ежемесячно</t>
  </si>
  <si>
    <t>2400=00 (ежемесячно)</t>
  </si>
  <si>
    <t>чистка канализации тросом Ф110</t>
  </si>
  <si>
    <t>23.01.2016г.</t>
  </si>
  <si>
    <t>31.01.2016г.</t>
  </si>
  <si>
    <t>20.01.2016г.</t>
  </si>
  <si>
    <t>21.01.20106г.</t>
  </si>
  <si>
    <t>чистка канализации тросом Ф110 10м</t>
  </si>
  <si>
    <t>промывка теплообменника</t>
  </si>
  <si>
    <t>10.02.2016г.</t>
  </si>
  <si>
    <t>21.02.2016г.</t>
  </si>
  <si>
    <t>22.02.2016г.</t>
  </si>
  <si>
    <t>318=80(квартал)</t>
  </si>
  <si>
    <t>чистка канализации тросом 10м.</t>
  </si>
  <si>
    <t>07,09,14.  03.2016г.</t>
  </si>
  <si>
    <t>набивка сальницы крана на системе отопления</t>
  </si>
  <si>
    <t>11.03.2016г.</t>
  </si>
  <si>
    <t>замена стояков (3 стояка) ХВ, ГВ, обратка ГВ</t>
  </si>
  <si>
    <t>регулировка системы отопления</t>
  </si>
  <si>
    <t>выезд, обследование по заявке плохо уходит вода в раковине и унитазе</t>
  </si>
  <si>
    <t>монтаж обратки ГВС, демонтаж запорной арматуры на обратке.</t>
  </si>
  <si>
    <t>17.03.2016г.</t>
  </si>
  <si>
    <t>29.03.2016г.</t>
  </si>
  <si>
    <t>31.03.2016г.</t>
  </si>
  <si>
    <t>30.03.2016г.</t>
  </si>
  <si>
    <t>изготовление ключа</t>
  </si>
  <si>
    <t>март</t>
  </si>
  <si>
    <t>чистка канализации тросом Ф110 Дл=10м</t>
  </si>
  <si>
    <t>24.04.2016г.</t>
  </si>
  <si>
    <t>26.04.2016г.</t>
  </si>
  <si>
    <t>30.04.2016г.</t>
  </si>
  <si>
    <t>02.05.2016г.</t>
  </si>
  <si>
    <t>04.05.2016г.</t>
  </si>
  <si>
    <t>05.05.2016г.</t>
  </si>
  <si>
    <t>11.05.2016г.</t>
  </si>
  <si>
    <t>25.05.2016г.</t>
  </si>
  <si>
    <t>30.05.2016г.</t>
  </si>
  <si>
    <t>чистка канализации тросом дл=10м Ф110</t>
  </si>
  <si>
    <t>чистка канализации тросом дл=20м Ф110</t>
  </si>
  <si>
    <t>демонтаж и монтаж радиатора (течь радиатора 1 этаж кухня)</t>
  </si>
  <si>
    <t>закрытие задвижек на отоплении</t>
  </si>
  <si>
    <t>ремонт окна остекление</t>
  </si>
  <si>
    <t>установка счетчиков</t>
  </si>
  <si>
    <t>замена, установка счетчиков, замена кранов (кв. 23,24)</t>
  </si>
  <si>
    <t>заблиновка элеватора</t>
  </si>
  <si>
    <t>май</t>
  </si>
  <si>
    <t>замена запорной арматуры на стояке Ф3/4"</t>
  </si>
  <si>
    <t>разблиновка элеватора</t>
  </si>
  <si>
    <t>запуск системы ГВС,  спуск  воздуха.</t>
  </si>
  <si>
    <t>осмотр системы канализации</t>
  </si>
  <si>
    <t>01.06.2016г.</t>
  </si>
  <si>
    <t>10.06.2016г.</t>
  </si>
  <si>
    <t>19.06.2016г.</t>
  </si>
  <si>
    <t>23.06.2016г.</t>
  </si>
  <si>
    <t>чистка желобов и воронок по периметру, уборка веток</t>
  </si>
  <si>
    <t>30.06.2016г.</t>
  </si>
  <si>
    <t>05.08.2016г.</t>
  </si>
  <si>
    <t>чистка канализации тросом Ф110 Дл=15м</t>
  </si>
  <si>
    <t>включение автоматов в щитке и проверка контактов.</t>
  </si>
  <si>
    <t>13.08.2016г.</t>
  </si>
  <si>
    <t xml:space="preserve">чистка канализации тросом </t>
  </si>
  <si>
    <t>установка регулятора давления, регулировка</t>
  </si>
  <si>
    <t>запуск системы отопления</t>
  </si>
  <si>
    <t>09.09.2016г.</t>
  </si>
  <si>
    <t>13.09.2016г.</t>
  </si>
  <si>
    <t>23.09.2016г.</t>
  </si>
  <si>
    <t>чистка канализации тросом</t>
  </si>
  <si>
    <t>7,13,29.10.2016г.</t>
  </si>
  <si>
    <t>перчатки</t>
  </si>
  <si>
    <t>октябрь</t>
  </si>
  <si>
    <t>чистка канализации в подвале Ф110 дл=10м тросом (подвал)</t>
  </si>
  <si>
    <t>регулировка системы отопления (жарко в квартирах)</t>
  </si>
  <si>
    <t>09.11.2016г.</t>
  </si>
  <si>
    <t>11.11.2016г.</t>
  </si>
  <si>
    <t>15.11.2016г.</t>
  </si>
  <si>
    <t xml:space="preserve">     Уборка придомовой территории (январь - 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</si>
  <si>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</si>
  <si>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 остаток оплаченных денежных средств собственников за содержание и ремонт жилого дома составляет</t>
  </si>
  <si>
    <t>январь - декабрь</t>
  </si>
  <si>
    <t xml:space="preserve">     Песок для подсыпки тротуаров</t>
  </si>
  <si>
    <t>декабрь</t>
  </si>
  <si>
    <t>устранение течи, остановка и слив стояка отопления (кв.№23)</t>
  </si>
  <si>
    <t>спуск воздуха из системы отопления</t>
  </si>
  <si>
    <t xml:space="preserve">чистка канализации тросом в подвале </t>
  </si>
  <si>
    <t xml:space="preserve">     Вывоз ТБО (январь-декабрь)</t>
  </si>
  <si>
    <t xml:space="preserve">     Председатель дома 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</si>
</sst>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47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2.42187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31</v>
      </c>
      <c r="B2" s="49"/>
      <c r="C2" s="49"/>
    </row>
    <row r="3" spans="1:3" ht="15.75">
      <c r="A3" s="49" t="s">
        <v>117</v>
      </c>
      <c r="B3" s="49"/>
      <c r="C3" s="49"/>
    </row>
    <row r="5" spans="2:3" ht="12.75">
      <c r="B5" s="1" t="s">
        <v>1</v>
      </c>
      <c r="C5" s="2">
        <v>1491.05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1491.05</v>
      </c>
    </row>
    <row r="8" spans="2:3" ht="12.75">
      <c r="B8" s="1" t="s">
        <v>4</v>
      </c>
      <c r="C8">
        <v>50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-166542.92</v>
      </c>
    </row>
    <row r="12" spans="1:3" ht="12.75">
      <c r="A12" s="3" t="s">
        <v>7</v>
      </c>
      <c r="B12" s="4"/>
      <c r="C12" s="10">
        <v>339959.4</v>
      </c>
    </row>
    <row r="13" spans="1:3" ht="12.75">
      <c r="A13" s="3" t="s">
        <v>39</v>
      </c>
      <c r="B13" s="4"/>
      <c r="C13" s="10"/>
    </row>
    <row r="14" spans="1:3" ht="12.75">
      <c r="A14" s="33" t="s">
        <v>8</v>
      </c>
      <c r="B14" s="34"/>
      <c r="C14" s="35">
        <f>SUM(C12:C13)</f>
        <v>339959.4</v>
      </c>
    </row>
    <row r="15" spans="1:3" ht="12.75">
      <c r="A15" s="3" t="s">
        <v>9</v>
      </c>
      <c r="B15" s="36"/>
      <c r="C15" s="5">
        <v>340562.54</v>
      </c>
    </row>
    <row r="16" spans="1:4" ht="12.75">
      <c r="A16" s="3" t="s">
        <v>40</v>
      </c>
      <c r="B16" s="4"/>
      <c r="C16" s="5">
        <v>8700</v>
      </c>
      <c r="D16" s="48">
        <v>2100</v>
      </c>
    </row>
    <row r="17" spans="1:3" ht="12.75">
      <c r="A17" s="37" t="s">
        <v>10</v>
      </c>
      <c r="B17" s="38"/>
      <c r="C17" s="39">
        <f>SUM(C15:C16)</f>
        <v>349262.54</v>
      </c>
    </row>
    <row r="18" spans="1:3" ht="12.75">
      <c r="A18" s="12" t="s">
        <v>11</v>
      </c>
      <c r="B18" s="13"/>
      <c r="C18" s="23">
        <f>C11+C17</f>
        <v>182719.61999999997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294965.94000000006</v>
      </c>
    </row>
    <row r="22" spans="1:3" ht="14.25">
      <c r="A22" s="7" t="s">
        <v>14</v>
      </c>
      <c r="B22" s="4"/>
      <c r="C22" s="24"/>
    </row>
    <row r="23" spans="1:3" ht="15">
      <c r="A23" s="11" t="s">
        <v>36</v>
      </c>
      <c r="B23" s="19">
        <v>0.15</v>
      </c>
      <c r="C23" s="25">
        <f>C12*0.15</f>
        <v>50993.91</v>
      </c>
    </row>
    <row r="24" spans="1:3" ht="25.5">
      <c r="A24" s="11" t="s">
        <v>22</v>
      </c>
      <c r="B24" s="15"/>
      <c r="C24" s="25">
        <f>C26+C27+C32+C35+C37+C79+C82+C85+C86+C87</f>
        <v>243972.03000000003</v>
      </c>
    </row>
    <row r="25" spans="1:3" ht="14.25">
      <c r="A25" s="7" t="s">
        <v>14</v>
      </c>
      <c r="B25" s="4"/>
      <c r="C25" s="24"/>
    </row>
    <row r="26" spans="1:3" ht="15">
      <c r="A26" s="8" t="s">
        <v>30</v>
      </c>
      <c r="B26" s="29">
        <v>0.01</v>
      </c>
      <c r="C26" s="31">
        <v>4481.98</v>
      </c>
    </row>
    <row r="27" spans="1:3" ht="15">
      <c r="A27" s="8" t="s">
        <v>15</v>
      </c>
      <c r="B27" s="4"/>
      <c r="C27" s="31">
        <f>SUM(C28:C31)</f>
        <v>72482.8</v>
      </c>
    </row>
    <row r="28" spans="1:3" ht="14.25">
      <c r="A28" s="14" t="s">
        <v>23</v>
      </c>
      <c r="B28" s="16" t="s">
        <v>53</v>
      </c>
      <c r="C28" s="26">
        <v>1275.2</v>
      </c>
    </row>
    <row r="29" spans="1:3" ht="14.25">
      <c r="A29" s="14" t="s">
        <v>126</v>
      </c>
      <c r="B29" s="16" t="s">
        <v>33</v>
      </c>
      <c r="C29" s="26">
        <v>17967.6</v>
      </c>
    </row>
    <row r="30" spans="1:3" ht="14.25" customHeight="1">
      <c r="A30" s="14" t="s">
        <v>125</v>
      </c>
      <c r="B30" s="43" t="s">
        <v>41</v>
      </c>
      <c r="C30" s="26">
        <v>50040</v>
      </c>
    </row>
    <row r="31" spans="1:3" ht="14.25">
      <c r="A31" s="14" t="s">
        <v>37</v>
      </c>
      <c r="B31" s="16" t="s">
        <v>86</v>
      </c>
      <c r="C31" s="26">
        <v>3200</v>
      </c>
    </row>
    <row r="32" spans="1:3" ht="15">
      <c r="A32" s="8" t="s">
        <v>16</v>
      </c>
      <c r="B32" s="4"/>
      <c r="C32" s="31">
        <f>SUM(C33+C34)</f>
        <v>54402.8</v>
      </c>
    </row>
    <row r="33" spans="1:3" ht="14.25">
      <c r="A33" s="14" t="s">
        <v>116</v>
      </c>
      <c r="B33" s="16" t="s">
        <v>32</v>
      </c>
      <c r="C33" s="26">
        <v>53902.8</v>
      </c>
    </row>
    <row r="34" spans="1:3" ht="14.25">
      <c r="A34" s="14" t="s">
        <v>120</v>
      </c>
      <c r="B34" s="4" t="s">
        <v>121</v>
      </c>
      <c r="C34" s="26">
        <v>500</v>
      </c>
    </row>
    <row r="35" spans="1:3" ht="15">
      <c r="A35" s="8" t="s">
        <v>17</v>
      </c>
      <c r="B35" s="4"/>
      <c r="C35" s="31">
        <f>SUM(C36:C36)</f>
        <v>28800</v>
      </c>
    </row>
    <row r="36" spans="1:3" ht="14.25">
      <c r="A36" s="14" t="s">
        <v>24</v>
      </c>
      <c r="B36" s="16" t="s">
        <v>42</v>
      </c>
      <c r="C36" s="26">
        <v>28800</v>
      </c>
    </row>
    <row r="37" spans="1:3" ht="25.5">
      <c r="A37" s="8" t="s">
        <v>25</v>
      </c>
      <c r="B37" s="4"/>
      <c r="C37" s="31">
        <f>SUM(C38:C78)</f>
        <v>83452.93000000002</v>
      </c>
    </row>
    <row r="38" spans="1:3" s="9" customFormat="1" ht="14.25">
      <c r="A38" s="40" t="s">
        <v>26</v>
      </c>
      <c r="B38" s="41" t="s">
        <v>97</v>
      </c>
      <c r="C38" s="26">
        <v>4100</v>
      </c>
    </row>
    <row r="39" spans="1:3" s="9" customFormat="1" ht="25.5">
      <c r="A39" s="40" t="s">
        <v>38</v>
      </c>
      <c r="B39" s="41" t="s">
        <v>119</v>
      </c>
      <c r="C39" s="26">
        <v>1462.5</v>
      </c>
    </row>
    <row r="40" spans="1:3" s="9" customFormat="1" ht="14.25">
      <c r="A40" s="40" t="s">
        <v>43</v>
      </c>
      <c r="B40" s="41" t="s">
        <v>44</v>
      </c>
      <c r="C40" s="26">
        <v>1497.3</v>
      </c>
    </row>
    <row r="41" spans="1:3" s="9" customFormat="1" ht="14.25">
      <c r="A41" s="40" t="s">
        <v>59</v>
      </c>
      <c r="B41" s="41" t="s">
        <v>45</v>
      </c>
      <c r="C41" s="26">
        <v>225</v>
      </c>
    </row>
    <row r="42" spans="1:4" s="9" customFormat="1" ht="14.25">
      <c r="A42" s="40" t="s">
        <v>122</v>
      </c>
      <c r="B42" s="41" t="s">
        <v>46</v>
      </c>
      <c r="C42" s="26">
        <v>675</v>
      </c>
      <c r="D42" s="46"/>
    </row>
    <row r="43" spans="1:3" s="9" customFormat="1" ht="14.25">
      <c r="A43" s="40" t="s">
        <v>123</v>
      </c>
      <c r="B43" s="41" t="s">
        <v>47</v>
      </c>
      <c r="C43" s="26">
        <v>225</v>
      </c>
    </row>
    <row r="44" spans="1:3" s="9" customFormat="1" ht="14.25">
      <c r="A44" s="40" t="s">
        <v>48</v>
      </c>
      <c r="B44" s="41" t="s">
        <v>50</v>
      </c>
      <c r="C44" s="26">
        <v>1497.3</v>
      </c>
    </row>
    <row r="45" spans="1:3" s="9" customFormat="1" ht="14.25">
      <c r="A45" s="40" t="s">
        <v>48</v>
      </c>
      <c r="B45" s="41" t="s">
        <v>51</v>
      </c>
      <c r="C45" s="26">
        <v>1497.3</v>
      </c>
    </row>
    <row r="46" spans="1:3" s="9" customFormat="1" ht="14.25">
      <c r="A46" s="40" t="s">
        <v>49</v>
      </c>
      <c r="B46" s="41" t="s">
        <v>52</v>
      </c>
      <c r="C46" s="26">
        <v>12130.25</v>
      </c>
    </row>
    <row r="47" spans="1:3" s="9" customFormat="1" ht="14.25">
      <c r="A47" s="40" t="s">
        <v>54</v>
      </c>
      <c r="B47" s="41" t="s">
        <v>55</v>
      </c>
      <c r="C47" s="26">
        <v>3743.25</v>
      </c>
    </row>
    <row r="48" spans="1:3" s="9" customFormat="1" ht="14.25">
      <c r="A48" s="40" t="s">
        <v>56</v>
      </c>
      <c r="B48" s="41" t="s">
        <v>57</v>
      </c>
      <c r="C48" s="26">
        <v>225</v>
      </c>
    </row>
    <row r="49" spans="1:3" s="9" customFormat="1" ht="14.25">
      <c r="A49" s="40" t="s">
        <v>58</v>
      </c>
      <c r="B49" s="41" t="s">
        <v>62</v>
      </c>
      <c r="C49" s="26">
        <v>7840.4</v>
      </c>
    </row>
    <row r="50" spans="1:3" s="9" customFormat="1" ht="14.25">
      <c r="A50" s="40" t="s">
        <v>59</v>
      </c>
      <c r="B50" s="41" t="s">
        <v>63</v>
      </c>
      <c r="C50" s="26">
        <v>225</v>
      </c>
    </row>
    <row r="51" spans="1:3" s="9" customFormat="1" ht="25.5">
      <c r="A51" s="40" t="s">
        <v>60</v>
      </c>
      <c r="B51" s="41" t="s">
        <v>64</v>
      </c>
      <c r="C51" s="26">
        <v>225</v>
      </c>
    </row>
    <row r="52" spans="1:3" s="9" customFormat="1" ht="17.25" customHeight="1">
      <c r="A52" s="40" t="s">
        <v>61</v>
      </c>
      <c r="B52" s="41" t="s">
        <v>65</v>
      </c>
      <c r="C52" s="26">
        <v>2403.45</v>
      </c>
    </row>
    <row r="53" spans="1:3" s="9" customFormat="1" ht="14.25">
      <c r="A53" s="40" t="s">
        <v>68</v>
      </c>
      <c r="B53" s="41" t="s">
        <v>69</v>
      </c>
      <c r="C53" s="26">
        <v>1497.3</v>
      </c>
    </row>
    <row r="54" spans="1:3" s="9" customFormat="1" ht="14.25">
      <c r="A54" s="40" t="s">
        <v>68</v>
      </c>
      <c r="B54" s="41" t="s">
        <v>70</v>
      </c>
      <c r="C54" s="26">
        <v>1497.3</v>
      </c>
    </row>
    <row r="55" spans="1:3" s="9" customFormat="1" ht="14.25">
      <c r="A55" s="40" t="s">
        <v>78</v>
      </c>
      <c r="B55" s="41" t="s">
        <v>71</v>
      </c>
      <c r="C55" s="26">
        <v>1497.3</v>
      </c>
    </row>
    <row r="56" spans="1:3" s="9" customFormat="1" ht="14.25">
      <c r="A56" s="40" t="s">
        <v>79</v>
      </c>
      <c r="B56" s="41" t="s">
        <v>72</v>
      </c>
      <c r="C56" s="26">
        <v>2994.6</v>
      </c>
    </row>
    <row r="57" spans="1:3" s="9" customFormat="1" ht="14.25">
      <c r="A57" s="40" t="s">
        <v>78</v>
      </c>
      <c r="B57" s="41" t="s">
        <v>73</v>
      </c>
      <c r="C57" s="26">
        <v>1497.3</v>
      </c>
    </row>
    <row r="58" spans="1:3" s="9" customFormat="1" ht="14.25">
      <c r="A58" s="40" t="s">
        <v>80</v>
      </c>
      <c r="B58" s="41" t="s">
        <v>74</v>
      </c>
      <c r="C58" s="26">
        <v>7971.6</v>
      </c>
    </row>
    <row r="59" spans="1:3" s="9" customFormat="1" ht="14.25">
      <c r="A59" s="40" t="s">
        <v>81</v>
      </c>
      <c r="B59" s="41" t="s">
        <v>75</v>
      </c>
      <c r="C59" s="26">
        <v>225</v>
      </c>
    </row>
    <row r="60" spans="1:3" s="9" customFormat="1" ht="14.25">
      <c r="A60" s="40" t="s">
        <v>82</v>
      </c>
      <c r="B60" s="41" t="s">
        <v>76</v>
      </c>
      <c r="C60" s="26">
        <v>450</v>
      </c>
    </row>
    <row r="61" spans="1:3" s="9" customFormat="1" ht="14.25">
      <c r="A61" s="40" t="s">
        <v>83</v>
      </c>
      <c r="B61" s="41" t="s">
        <v>76</v>
      </c>
      <c r="C61" s="26">
        <v>5606.6</v>
      </c>
    </row>
    <row r="62" spans="1:3" s="9" customFormat="1" ht="14.25">
      <c r="A62" s="40" t="s">
        <v>84</v>
      </c>
      <c r="B62" s="41" t="s">
        <v>77</v>
      </c>
      <c r="C62" s="26">
        <v>4227.4</v>
      </c>
    </row>
    <row r="63" spans="1:3" s="9" customFormat="1" ht="14.25">
      <c r="A63" s="40" t="s">
        <v>85</v>
      </c>
      <c r="B63" s="41" t="s">
        <v>77</v>
      </c>
      <c r="C63" s="26">
        <v>490</v>
      </c>
    </row>
    <row r="64" spans="1:3" s="9" customFormat="1" ht="14.25">
      <c r="A64" s="40" t="s">
        <v>87</v>
      </c>
      <c r="B64" s="41" t="s">
        <v>91</v>
      </c>
      <c r="C64" s="26">
        <v>1828.38</v>
      </c>
    </row>
    <row r="65" spans="1:3" s="9" customFormat="1" ht="14.25">
      <c r="A65" s="40" t="s">
        <v>88</v>
      </c>
      <c r="B65" s="41" t="s">
        <v>92</v>
      </c>
      <c r="C65" s="26">
        <v>450</v>
      </c>
    </row>
    <row r="66" spans="1:3" s="9" customFormat="1" ht="14.25">
      <c r="A66" s="40" t="s">
        <v>89</v>
      </c>
      <c r="B66" s="41" t="s">
        <v>93</v>
      </c>
      <c r="C66" s="26">
        <v>675</v>
      </c>
    </row>
    <row r="67" spans="1:3" s="9" customFormat="1" ht="14.25">
      <c r="A67" s="40" t="s">
        <v>90</v>
      </c>
      <c r="B67" s="41" t="s">
        <v>94</v>
      </c>
      <c r="C67" s="26">
        <v>225</v>
      </c>
    </row>
    <row r="68" spans="1:3" s="9" customFormat="1" ht="14.25">
      <c r="A68" s="40" t="s">
        <v>95</v>
      </c>
      <c r="B68" s="41" t="s">
        <v>96</v>
      </c>
      <c r="C68" s="26">
        <v>1350</v>
      </c>
    </row>
    <row r="69" spans="1:3" s="9" customFormat="1" ht="14.25">
      <c r="A69" s="40" t="s">
        <v>98</v>
      </c>
      <c r="B69" s="41" t="s">
        <v>97</v>
      </c>
      <c r="C69" s="26">
        <v>1617.3</v>
      </c>
    </row>
    <row r="70" spans="1:3" s="9" customFormat="1" ht="14.25">
      <c r="A70" s="40" t="s">
        <v>101</v>
      </c>
      <c r="B70" s="41" t="s">
        <v>104</v>
      </c>
      <c r="C70" s="26">
        <v>1497.3</v>
      </c>
    </row>
    <row r="71" spans="1:3" s="9" customFormat="1" ht="14.25">
      <c r="A71" s="40" t="s">
        <v>102</v>
      </c>
      <c r="B71" s="41" t="s">
        <v>105</v>
      </c>
      <c r="C71" s="26">
        <v>225</v>
      </c>
    </row>
    <row r="72" spans="1:3" s="9" customFormat="1" ht="14.25">
      <c r="A72" s="40" t="s">
        <v>101</v>
      </c>
      <c r="B72" s="41" t="s">
        <v>106</v>
      </c>
      <c r="C72" s="26">
        <v>1497.3</v>
      </c>
    </row>
    <row r="73" spans="1:3" s="9" customFormat="1" ht="14.25">
      <c r="A73" s="40" t="s">
        <v>103</v>
      </c>
      <c r="B73" s="41" t="s">
        <v>104</v>
      </c>
      <c r="C73" s="26">
        <v>225</v>
      </c>
    </row>
    <row r="74" spans="1:3" s="9" customFormat="1" ht="14.25">
      <c r="A74" s="40" t="s">
        <v>107</v>
      </c>
      <c r="B74" s="41" t="s">
        <v>108</v>
      </c>
      <c r="C74" s="26">
        <v>4716.9</v>
      </c>
    </row>
    <row r="75" spans="1:3" s="9" customFormat="1" ht="14.25">
      <c r="A75" s="40" t="s">
        <v>111</v>
      </c>
      <c r="B75" s="41" t="s">
        <v>113</v>
      </c>
      <c r="C75" s="26">
        <v>1497.3</v>
      </c>
    </row>
    <row r="76" spans="1:3" s="9" customFormat="1" ht="14.25">
      <c r="A76" s="40" t="s">
        <v>112</v>
      </c>
      <c r="B76" s="41" t="s">
        <v>114</v>
      </c>
      <c r="C76" s="26">
        <v>225</v>
      </c>
    </row>
    <row r="77" spans="1:3" s="9" customFormat="1" ht="14.25">
      <c r="A77" s="40" t="s">
        <v>124</v>
      </c>
      <c r="B77" s="41" t="s">
        <v>115</v>
      </c>
      <c r="C77" s="26">
        <v>1497.3</v>
      </c>
    </row>
    <row r="78" spans="1:3" s="9" customFormat="1" ht="14.25">
      <c r="A78" s="40"/>
      <c r="B78" s="41"/>
      <c r="C78" s="26"/>
    </row>
    <row r="79" spans="1:3" ht="15">
      <c r="A79" s="8" t="s">
        <v>35</v>
      </c>
      <c r="B79" s="16"/>
      <c r="C79" s="31">
        <f>SUM(C80:C81)</f>
        <v>126.52</v>
      </c>
    </row>
    <row r="80" spans="1:3" ht="14.25">
      <c r="A80" s="14" t="s">
        <v>66</v>
      </c>
      <c r="B80" s="16" t="s">
        <v>67</v>
      </c>
      <c r="C80" s="26">
        <v>100</v>
      </c>
    </row>
    <row r="81" spans="1:3" ht="14.25">
      <c r="A81" s="14" t="s">
        <v>109</v>
      </c>
      <c r="B81" s="16" t="s">
        <v>110</v>
      </c>
      <c r="C81" s="26">
        <v>26.52</v>
      </c>
    </row>
    <row r="82" spans="1:3" ht="15">
      <c r="A82" s="8" t="s">
        <v>34</v>
      </c>
      <c r="B82" s="16"/>
      <c r="C82" s="32">
        <f>SUM(C83:C84)</f>
        <v>225</v>
      </c>
    </row>
    <row r="83" spans="1:3" ht="14.25">
      <c r="A83" s="14" t="s">
        <v>99</v>
      </c>
      <c r="B83" s="16" t="s">
        <v>100</v>
      </c>
      <c r="C83" s="26">
        <v>225</v>
      </c>
    </row>
    <row r="84" spans="1:3" ht="14.25">
      <c r="A84" s="14"/>
      <c r="B84" s="16"/>
      <c r="C84" s="26"/>
    </row>
    <row r="85" spans="1:4" ht="15">
      <c r="A85" s="30"/>
      <c r="B85" s="4"/>
      <c r="C85" s="31"/>
      <c r="D85" s="47"/>
    </row>
    <row r="86" spans="1:4" ht="15">
      <c r="A86" s="30"/>
      <c r="B86" s="4"/>
      <c r="C86" s="31"/>
      <c r="D86" s="47"/>
    </row>
    <row r="87" spans="1:4" ht="15">
      <c r="A87" s="30"/>
      <c r="B87" s="4"/>
      <c r="C87" s="31"/>
      <c r="D87" s="47"/>
    </row>
    <row r="88" spans="1:4" ht="38.25">
      <c r="A88" s="12" t="s">
        <v>118</v>
      </c>
      <c r="B88" s="20"/>
      <c r="C88" s="22">
        <f>C18-C21</f>
        <v>-112246.3200000001</v>
      </c>
      <c r="D88" s="2"/>
    </row>
    <row r="90" spans="1:3" ht="12.75">
      <c r="A90" s="17" t="s">
        <v>27</v>
      </c>
      <c r="C90" s="18" t="s">
        <v>28</v>
      </c>
    </row>
    <row r="92" ht="12.75">
      <c r="A92" s="1" t="s">
        <v>18</v>
      </c>
    </row>
    <row r="93" spans="1:3" ht="12.75">
      <c r="A93" s="1" t="s">
        <v>19</v>
      </c>
      <c r="C93" t="s">
        <v>29</v>
      </c>
    </row>
    <row r="94" ht="12.75">
      <c r="C94" t="s">
        <v>20</v>
      </c>
    </row>
    <row r="97" ht="12.75">
      <c r="C97" t="s">
        <v>21</v>
      </c>
    </row>
    <row r="104" spans="1:2" ht="12.75">
      <c r="A104" s="44"/>
      <c r="B104" s="45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2016-02-09T12:36:51Z</cp:lastPrinted>
  <dcterms:created xsi:type="dcterms:W3CDTF">1996-10-08T23:32:33Z</dcterms:created>
  <dcterms:modified xsi:type="dcterms:W3CDTF">2017-02-10T07:59:53Z</dcterms:modified>
  <cp:category/>
  <cp:version/>
  <cp:contentType/>
  <cp:contentStatus/>
</cp:coreProperties>
</file>