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,253Б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<sst xmlns="http://schemas.openxmlformats.org/spreadsheetml/2006/main" count="81" uniqueCount="78">
  <si>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</si>
  <si>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</si>
  <si>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</si>
  <si>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</si>
  <si>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</si>
  <si>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</si>
  <si>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</si>
  <si>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</si>
  <si>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</si>
  <si>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</si>
  <si>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</si>
  <si>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</si>
  <si>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</si>
  <si>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</si>
  <si>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</si>
  <si>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</si>
  <si>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</si>
  <si>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</si>
  <si>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</si>
  <si>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</si>
  <si>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</si>
  <si>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</si>
  <si>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</si>
  <si>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</si>
  <si>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</si>
  <si>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</si>
  <si>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</si>
  <si>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</si>
  <si>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</si>
  <si>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</si>
  <si>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</si>
  <si>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</si>
  <si>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</si>
  <si>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</si>
  <si>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</si>
  <si>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</si>
  <si>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</si>
  <si>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</si>
  <si>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253Б  </t>
    </r>
    <r>
      <rPr>
        <b/>
        <sz val="12"/>
        <rFont val="Arial"/>
        <family val="2"/>
      </rPr>
      <t xml:space="preserve">   </t>
    </r>
  </si>
  <si>
    <t>материалы</t>
  </si>
  <si>
    <t>Усли по пневмогидравлич пром-ке и опрес-ке вн сист отопления</t>
  </si>
  <si>
    <t>Запуск  системы отопления пуско-наладочные работы</t>
  </si>
  <si>
    <t>Вознаграждение управляющей организации</t>
  </si>
  <si>
    <t>112=53 (квартал)</t>
  </si>
  <si>
    <t>(40=00.за1чел) ежемесячно</t>
  </si>
  <si>
    <t>800=00 (ежемесячно)</t>
  </si>
  <si>
    <t>выезд, обследование (заявка кв.№2 - нет тепла)</t>
  </si>
  <si>
    <t>09.01.2015г.</t>
  </si>
  <si>
    <t>восстановление теплоизоляции элеваторного узла</t>
  </si>
  <si>
    <t>20.02.2015г.</t>
  </si>
  <si>
    <t>уборка снега с крыши</t>
  </si>
  <si>
    <t>ремонт кровли</t>
  </si>
  <si>
    <t>26.01.2015г.</t>
  </si>
  <si>
    <t>30.01.2015г.</t>
  </si>
  <si>
    <t>10.03.2015г.</t>
  </si>
  <si>
    <t>закрытие отопления</t>
  </si>
  <si>
    <t>13.05.2015г.</t>
  </si>
  <si>
    <t xml:space="preserve">     Вывоз  мусора </t>
  </si>
  <si>
    <t>06.05.2015г.</t>
  </si>
  <si>
    <t>10.06.2015г.</t>
  </si>
  <si>
    <t>замена крана на стояке гор водоснабжения</t>
  </si>
  <si>
    <t>включение автомата, прочистка контактов</t>
  </si>
  <si>
    <t>13.07.2015г.</t>
  </si>
  <si>
    <t>28.07.2015г.</t>
  </si>
  <si>
    <t>06.08.2015г.</t>
  </si>
  <si>
    <t>31.07.2015г.</t>
  </si>
  <si>
    <t>сентябрь</t>
  </si>
  <si>
    <t>ремонт кодового замка</t>
  </si>
  <si>
    <t>08.09.2015г.</t>
  </si>
  <si>
    <t>ремонт крыши</t>
  </si>
  <si>
    <t>31.08.2015г.</t>
  </si>
  <si>
    <t>закрытие продухов в фундаменте</t>
  </si>
  <si>
    <t>09.10.2015г.</t>
  </si>
  <si>
    <t>10.11.2015г.</t>
  </si>
  <si>
    <t>установка таблички номер дома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</si>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</sst>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38</v>
      </c>
      <c r="B2" s="46"/>
      <c r="C2" s="46"/>
    </row>
    <row r="3" spans="1:3" ht="15.75">
      <c r="A3" s="46" t="s">
        <v>75</v>
      </c>
      <c r="B3" s="46"/>
      <c r="C3" s="46"/>
    </row>
    <row r="5" spans="2:3" ht="12.75">
      <c r="B5" s="1" t="s">
        <v>1</v>
      </c>
      <c r="C5" s="2">
        <v>668.4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668.4</v>
      </c>
    </row>
    <row r="8" spans="2:3" ht="12.75">
      <c r="B8" s="1" t="s">
        <v>4</v>
      </c>
      <c r="C8">
        <v>16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38475.82</v>
      </c>
    </row>
    <row r="12" spans="1:3" ht="12.75">
      <c r="A12" s="3" t="s">
        <v>7</v>
      </c>
      <c r="B12" s="4"/>
      <c r="C12" s="12">
        <v>133626.48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133626.48</v>
      </c>
    </row>
    <row r="15" spans="1:3" ht="12.75">
      <c r="A15" s="3" t="s">
        <v>10</v>
      </c>
      <c r="B15" s="33"/>
      <c r="C15" s="5">
        <v>128209.75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128209.75</v>
      </c>
    </row>
    <row r="18" spans="1:3" ht="12.75">
      <c r="A18" s="14" t="s">
        <v>13</v>
      </c>
      <c r="B18" s="15"/>
      <c r="C18" s="26">
        <f>C11+C17</f>
        <v>166685.57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144787.902</v>
      </c>
    </row>
    <row r="22" spans="1:3" ht="14.25">
      <c r="A22" s="7" t="s">
        <v>16</v>
      </c>
      <c r="B22" s="4"/>
      <c r="C22" s="27"/>
    </row>
    <row r="23" spans="1:3" ht="15">
      <c r="A23" s="13" t="s">
        <v>42</v>
      </c>
      <c r="B23" s="21">
        <v>0.15</v>
      </c>
      <c r="C23" s="28">
        <f>C14*0.15</f>
        <v>20043.972</v>
      </c>
    </row>
    <row r="24" spans="1:3" ht="25.5">
      <c r="A24" s="13" t="s">
        <v>24</v>
      </c>
      <c r="B24" s="17"/>
      <c r="C24" s="28">
        <f>C26+C27+C33+C36+C38+C55+C57</f>
        <v>124743.93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1306.93</v>
      </c>
    </row>
    <row r="27" spans="1:3" ht="15">
      <c r="A27" s="8" t="s">
        <v>17</v>
      </c>
      <c r="B27" s="4"/>
      <c r="C27" s="34">
        <f>SUM(C28:C32)</f>
        <v>12350.12</v>
      </c>
    </row>
    <row r="28" spans="1:3" ht="14.25">
      <c r="A28" s="16" t="s">
        <v>26</v>
      </c>
      <c r="B28" s="18" t="s">
        <v>43</v>
      </c>
      <c r="C28" s="29">
        <v>450.12</v>
      </c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77</v>
      </c>
      <c r="B31" s="43" t="s">
        <v>44</v>
      </c>
      <c r="C31" s="29">
        <v>9600</v>
      </c>
    </row>
    <row r="32" spans="1:3" ht="14.25">
      <c r="A32" s="16" t="s">
        <v>57</v>
      </c>
      <c r="B32" s="18" t="s">
        <v>58</v>
      </c>
      <c r="C32" s="29">
        <v>2300</v>
      </c>
    </row>
    <row r="33" spans="1:3" ht="15">
      <c r="A33" s="8" t="s">
        <v>18</v>
      </c>
      <c r="B33" s="4"/>
      <c r="C33" s="34">
        <f>SUM(C34+C35)</f>
        <v>992.68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 t="s">
        <v>59</v>
      </c>
      <c r="C35" s="29">
        <v>992.68</v>
      </c>
    </row>
    <row r="36" spans="1:3" ht="15">
      <c r="A36" s="8" t="s">
        <v>19</v>
      </c>
      <c r="B36" s="4"/>
      <c r="C36" s="34">
        <f>SUM(C37)</f>
        <v>9600</v>
      </c>
    </row>
    <row r="37" spans="1:3" ht="14.25">
      <c r="A37" s="16" t="s">
        <v>30</v>
      </c>
      <c r="B37" s="18" t="s">
        <v>45</v>
      </c>
      <c r="C37" s="29">
        <v>9600</v>
      </c>
    </row>
    <row r="38" spans="1:3" ht="25.5">
      <c r="A38" s="8" t="s">
        <v>31</v>
      </c>
      <c r="B38" s="4"/>
      <c r="C38" s="34">
        <f>SUM(C39:C54)</f>
        <v>100269.2</v>
      </c>
    </row>
    <row r="39" spans="1:3" s="11" customFormat="1" ht="25.5">
      <c r="A39" s="9" t="s">
        <v>40</v>
      </c>
      <c r="B39" s="10" t="s">
        <v>64</v>
      </c>
      <c r="C39" s="29">
        <v>4100</v>
      </c>
    </row>
    <row r="40" spans="1:3" s="11" customFormat="1" ht="14.25">
      <c r="A40" s="9" t="s">
        <v>41</v>
      </c>
      <c r="B40" s="10" t="s">
        <v>66</v>
      </c>
      <c r="C40" s="29">
        <v>1125</v>
      </c>
    </row>
    <row r="41" spans="1:3" s="11" customFormat="1" ht="14.25">
      <c r="A41" s="9" t="s">
        <v>46</v>
      </c>
      <c r="B41" s="44" t="s">
        <v>47</v>
      </c>
      <c r="C41" s="29">
        <v>225</v>
      </c>
    </row>
    <row r="42" spans="1:3" s="11" customFormat="1" ht="14.25">
      <c r="A42" s="9" t="s">
        <v>50</v>
      </c>
      <c r="B42" s="44" t="s">
        <v>52</v>
      </c>
      <c r="C42" s="29">
        <v>900</v>
      </c>
    </row>
    <row r="43" spans="1:3" s="11" customFormat="1" ht="14.25">
      <c r="A43" s="9" t="s">
        <v>51</v>
      </c>
      <c r="B43" s="44" t="s">
        <v>53</v>
      </c>
      <c r="C43" s="29">
        <v>900</v>
      </c>
    </row>
    <row r="44" spans="1:3" s="11" customFormat="1" ht="14.25">
      <c r="A44" s="9" t="s">
        <v>48</v>
      </c>
      <c r="B44" s="10" t="s">
        <v>49</v>
      </c>
      <c r="C44" s="29">
        <v>585</v>
      </c>
    </row>
    <row r="45" spans="1:3" s="11" customFormat="1" ht="14.25">
      <c r="A45" s="9" t="s">
        <v>51</v>
      </c>
      <c r="B45" s="10" t="s">
        <v>54</v>
      </c>
      <c r="C45" s="29">
        <v>983.8</v>
      </c>
    </row>
    <row r="46" spans="1:3" s="11" customFormat="1" ht="14.25">
      <c r="A46" s="9" t="s">
        <v>55</v>
      </c>
      <c r="B46" s="10" t="s">
        <v>56</v>
      </c>
      <c r="C46" s="29">
        <v>225</v>
      </c>
    </row>
    <row r="47" spans="1:3" s="11" customFormat="1" ht="14.25">
      <c r="A47" s="9" t="s">
        <v>60</v>
      </c>
      <c r="B47" s="10" t="s">
        <v>62</v>
      </c>
      <c r="C47" s="29">
        <v>665</v>
      </c>
    </row>
    <row r="48" spans="1:3" s="11" customFormat="1" ht="14.25">
      <c r="A48" s="9" t="s">
        <v>51</v>
      </c>
      <c r="B48" s="10" t="s">
        <v>65</v>
      </c>
      <c r="C48" s="29">
        <v>1475</v>
      </c>
    </row>
    <row r="49" spans="1:3" s="11" customFormat="1" ht="14.25">
      <c r="A49" s="9" t="s">
        <v>67</v>
      </c>
      <c r="B49" s="10" t="s">
        <v>68</v>
      </c>
      <c r="C49" s="29">
        <v>675</v>
      </c>
    </row>
    <row r="50" spans="1:3" s="11" customFormat="1" ht="14.25">
      <c r="A50" s="9" t="s">
        <v>69</v>
      </c>
      <c r="B50" s="10" t="s">
        <v>70</v>
      </c>
      <c r="C50" s="29">
        <v>87410.4</v>
      </c>
    </row>
    <row r="51" spans="1:3" s="11" customFormat="1" ht="14.25">
      <c r="A51" s="9" t="s">
        <v>71</v>
      </c>
      <c r="B51" s="10" t="s">
        <v>72</v>
      </c>
      <c r="C51" s="29">
        <v>525</v>
      </c>
    </row>
    <row r="52" spans="1:3" s="11" customFormat="1" ht="14.25">
      <c r="A52" s="9" t="s">
        <v>74</v>
      </c>
      <c r="B52" s="10" t="s">
        <v>73</v>
      </c>
      <c r="C52" s="29">
        <v>475</v>
      </c>
    </row>
    <row r="53" spans="1:3" s="11" customFormat="1" ht="14.25">
      <c r="A53" s="9"/>
      <c r="B53" s="10"/>
      <c r="C53" s="29"/>
    </row>
    <row r="54" spans="1:3" s="11" customFormat="1" ht="14.25">
      <c r="A54" s="9"/>
      <c r="B54" s="10"/>
      <c r="C54" s="29"/>
    </row>
    <row r="55" spans="1:3" ht="15">
      <c r="A55" s="8" t="s">
        <v>37</v>
      </c>
      <c r="B55" s="18"/>
      <c r="C55" s="34">
        <f>SUM(C56:C56)</f>
        <v>225</v>
      </c>
    </row>
    <row r="56" spans="1:3" ht="14.25">
      <c r="A56" s="16" t="s">
        <v>61</v>
      </c>
      <c r="B56" s="18" t="s">
        <v>63</v>
      </c>
      <c r="C56" s="29">
        <v>225</v>
      </c>
    </row>
    <row r="57" spans="1:3" ht="15">
      <c r="A57" s="8" t="s">
        <v>39</v>
      </c>
      <c r="B57" s="18"/>
      <c r="C57" s="35">
        <f>SUM(C58:C60)</f>
        <v>0</v>
      </c>
    </row>
    <row r="58" spans="1:3" ht="14.25">
      <c r="A58" s="9"/>
      <c r="B58" s="10"/>
      <c r="C58" s="45"/>
    </row>
    <row r="59" spans="1:3" ht="14.25">
      <c r="A59" s="16"/>
      <c r="B59" s="18"/>
      <c r="C59" s="29"/>
    </row>
    <row r="60" spans="1:3" ht="14.25">
      <c r="A60" s="16"/>
      <c r="B60" s="18"/>
      <c r="C60" s="29"/>
    </row>
    <row r="61" spans="1:3" ht="38.25">
      <c r="A61" s="14" t="s">
        <v>76</v>
      </c>
      <c r="B61" s="22"/>
      <c r="C61" s="25">
        <f>C18-C21</f>
        <v>21897.668000000005</v>
      </c>
    </row>
    <row r="63" spans="1:3" ht="12.75">
      <c r="A63" s="19" t="s">
        <v>32</v>
      </c>
      <c r="C63" s="20" t="s">
        <v>33</v>
      </c>
    </row>
    <row r="65" ht="12.75">
      <c r="A65" s="1" t="s">
        <v>20</v>
      </c>
    </row>
    <row r="66" spans="1:3" ht="12.75">
      <c r="A66" s="1" t="s">
        <v>21</v>
      </c>
      <c r="C66" t="s">
        <v>34</v>
      </c>
    </row>
    <row r="67" ht="12.75">
      <c r="C67" t="s">
        <v>22</v>
      </c>
    </row>
    <row r="70" ht="12.75">
      <c r="C70" t="s">
        <v>23</v>
      </c>
    </row>
  </sheetData>
  <sheetProtection/>
  <mergeCells count="3">
    <mergeCell ref="A1:C1"/>
    <mergeCell ref="A2:C2"/>
    <mergeCell ref="A3:C3"/>
  </mergeCells>
  <printOptions/>
  <pageMargins left="0.551181102362204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2016-02-18T11:55:02Z</cp:lastPrinted>
  <dcterms:created xsi:type="dcterms:W3CDTF">1996-10-08T23:32:33Z</dcterms:created>
  <dcterms:modified xsi:type="dcterms:W3CDTF">2016-02-18T11:55:12Z</dcterms:modified>
  <cp:category/>
  <cp:version/>
  <cp:contentType/>
  <cp:contentStatus/>
</cp:coreProperties>
</file>