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умилова,38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<sst xmlns="http://schemas.openxmlformats.org/spreadsheetml/2006/main" count="63" uniqueCount="59">
  <si>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</si>
  <si>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</si>
  <si>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</si>
  <si>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</si>
  <si>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</si>
  <si>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</si>
  <si>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</si>
  <si>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</si>
  <si>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</si>
  <si>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</si>
  <si>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</si>
  <si>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</si>
  <si>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</si>
  <si>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</si>
  <si>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</si>
  <si>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</si>
  <si>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</si>
  <si>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</si>
  <si>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</si>
  <si>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</si>
  <si>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</si>
  <si>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</si>
  <si>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</si>
  <si>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</si>
  <si>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</si>
  <si>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</si>
  <si>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</si>
  <si>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</si>
  <si>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</si>
  <si>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</si>
  <si>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</si>
  <si>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</si>
  <si>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</si>
  <si>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</si>
  <si>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</si>
  <si>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</si>
  <si>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Шумилова,38 </t>
    </r>
    <r>
      <rPr>
        <b/>
        <sz val="12"/>
        <rFont val="Arial"/>
        <family val="2"/>
      </rPr>
      <t xml:space="preserve">   </t>
    </r>
  </si>
  <si>
    <t xml:space="preserve">     Чистка труб (22)</t>
  </si>
  <si>
    <t>Вознаграждение управляющей организации</t>
  </si>
  <si>
    <t xml:space="preserve">    Вывоз мусора </t>
  </si>
  <si>
    <t xml:space="preserve">    Погрузка мусора</t>
  </si>
  <si>
    <t>Оплачено кап ремонт 100%   46 920=42  на 01.01.2015г.</t>
  </si>
  <si>
    <t>92=19 (квартал)</t>
  </si>
  <si>
    <t>750=00 (ежемесячно)</t>
  </si>
  <si>
    <t>13.01.2015г.</t>
  </si>
  <si>
    <t>ремонт крыши работа 230110 + материалы</t>
  </si>
  <si>
    <t>июнь</t>
  </si>
  <si>
    <t>кап ремонт крыши</t>
  </si>
  <si>
    <t>кап ремонт</t>
  </si>
  <si>
    <t>ЦВ</t>
  </si>
  <si>
    <t>2014г.</t>
  </si>
  <si>
    <t>ноябрь2014г.-янв 2015г.</t>
  </si>
  <si>
    <t>тех обследование жилого дома с составлением акта</t>
  </si>
  <si>
    <t>12.08.2015г.</t>
  </si>
  <si>
    <t>застекление окна на чердаке дома</t>
  </si>
  <si>
    <t>01.11.2015г.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</si>
  <si>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</si>
  <si>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январь - декабрь</t>
  </si>
  <si>
    <t>На 01.01.16г.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</si>
</sst>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9" fontId="1" fillId="0" borderId="10" xfId="0" applyNumberFormat="1" applyFont="1" applyBorder="1" applyAlignment="1">
      <alignment/>
    </xf>
    <xf numFmtId="4" fontId="0" fillId="0" borderId="0" xfId="0" applyNumberFormat="1" applyAlignment="1">
      <alignment horizontal="center"/>
    </xf>
    <xf numFmtId="0" fontId="9" fillId="0" borderId="1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 wrapText="1"/>
    </xf>
    <xf numFmtId="9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49">
      <selection activeCell="A53" sqref="A53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2" t="s">
        <v>0</v>
      </c>
      <c r="B1" s="52"/>
      <c r="C1" s="52"/>
    </row>
    <row r="2" spans="1:3" ht="24" customHeight="1">
      <c r="A2" s="52" t="s">
        <v>36</v>
      </c>
      <c r="B2" s="52"/>
      <c r="C2" s="52"/>
    </row>
    <row r="3" spans="1:3" ht="15.75">
      <c r="A3" s="52" t="s">
        <v>56</v>
      </c>
      <c r="B3" s="52"/>
      <c r="C3" s="52"/>
    </row>
    <row r="5" spans="2:3" ht="12.75">
      <c r="B5" s="1" t="s">
        <v>1</v>
      </c>
      <c r="C5" s="2">
        <v>558.41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558.41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4">
        <v>63015.8</v>
      </c>
    </row>
    <row r="12" spans="1:3" ht="12.75">
      <c r="A12" s="40" t="s">
        <v>7</v>
      </c>
      <c r="B12" s="38"/>
      <c r="C12" s="39">
        <v>62408.17</v>
      </c>
    </row>
    <row r="13" spans="1:4" ht="12.75">
      <c r="A13" s="40" t="s">
        <v>48</v>
      </c>
      <c r="B13" s="38"/>
      <c r="C13" s="50">
        <v>46920.42</v>
      </c>
      <c r="D13" s="20" t="s">
        <v>50</v>
      </c>
    </row>
    <row r="14" spans="1:4" ht="12.75">
      <c r="A14" s="3" t="s">
        <v>49</v>
      </c>
      <c r="B14" s="4"/>
      <c r="C14" s="12">
        <v>269725.23</v>
      </c>
      <c r="D14" s="51" t="s">
        <v>51</v>
      </c>
    </row>
    <row r="15" spans="1:3" ht="12.75">
      <c r="A15" s="35" t="s">
        <v>8</v>
      </c>
      <c r="B15" s="36"/>
      <c r="C15" s="37">
        <f>SUM(C12:C14)</f>
        <v>379053.81999999995</v>
      </c>
    </row>
    <row r="16" spans="1:3" ht="12.75">
      <c r="A16" s="3" t="s">
        <v>9</v>
      </c>
      <c r="B16" s="44"/>
      <c r="C16" s="5">
        <v>77942.23</v>
      </c>
    </row>
    <row r="17" spans="1:3" ht="12.75">
      <c r="A17" s="3" t="s">
        <v>48</v>
      </c>
      <c r="B17" s="49" t="s">
        <v>47</v>
      </c>
      <c r="C17" s="5">
        <v>46920.42</v>
      </c>
    </row>
    <row r="18" spans="1:3" ht="12.75">
      <c r="A18" s="3" t="s">
        <v>49</v>
      </c>
      <c r="B18" s="4" t="s">
        <v>47</v>
      </c>
      <c r="C18" s="5">
        <v>251987.19</v>
      </c>
    </row>
    <row r="19" spans="1:3" ht="12.75">
      <c r="A19" s="41" t="s">
        <v>10</v>
      </c>
      <c r="B19" s="42"/>
      <c r="C19" s="43">
        <f>SUM(C16:C18)</f>
        <v>376849.83999999997</v>
      </c>
    </row>
    <row r="20" spans="1:3" ht="12.75">
      <c r="A20" s="14" t="s">
        <v>11</v>
      </c>
      <c r="B20" s="15"/>
      <c r="C20" s="25">
        <f>C11+C19</f>
        <v>439865.63999999996</v>
      </c>
    </row>
    <row r="21" spans="1:3" ht="12.75">
      <c r="A21" s="3"/>
      <c r="B21" s="4"/>
      <c r="C21" s="6"/>
    </row>
    <row r="22" spans="1:3" ht="12.75">
      <c r="A22" s="3" t="s">
        <v>12</v>
      </c>
      <c r="B22" s="4"/>
      <c r="C22" s="6"/>
    </row>
    <row r="23" spans="1:3" ht="15.75">
      <c r="A23" s="29" t="s">
        <v>13</v>
      </c>
      <c r="B23" s="23"/>
      <c r="C23" s="30">
        <f>SUM(C25:C26)</f>
        <v>519627.2855</v>
      </c>
    </row>
    <row r="24" spans="1:3" ht="14.25">
      <c r="A24" s="7" t="s">
        <v>14</v>
      </c>
      <c r="B24" s="4"/>
      <c r="C24" s="26"/>
    </row>
    <row r="25" spans="1:3" ht="15">
      <c r="A25" s="13" t="s">
        <v>38</v>
      </c>
      <c r="B25" s="21">
        <v>0.15</v>
      </c>
      <c r="C25" s="27">
        <f>C12*0.15</f>
        <v>9361.225499999999</v>
      </c>
    </row>
    <row r="26" spans="1:3" ht="25.5">
      <c r="A26" s="13" t="s">
        <v>22</v>
      </c>
      <c r="B26" s="17"/>
      <c r="C26" s="27">
        <f>C28+C29+C36+C39+C41+C47+C50</f>
        <v>510266.06</v>
      </c>
    </row>
    <row r="27" spans="1:3" ht="14.25">
      <c r="A27" s="7" t="s">
        <v>14</v>
      </c>
      <c r="B27" s="4"/>
      <c r="C27" s="26"/>
    </row>
    <row r="28" spans="1:3" ht="15">
      <c r="A28" s="8" t="s">
        <v>33</v>
      </c>
      <c r="B28" s="31">
        <v>0.01</v>
      </c>
      <c r="C28" s="32">
        <v>3005.19</v>
      </c>
    </row>
    <row r="29" spans="1:3" ht="15">
      <c r="A29" s="8" t="s">
        <v>15</v>
      </c>
      <c r="B29" s="4"/>
      <c r="C29" s="32">
        <f>SUM(C30:C35)</f>
        <v>19155.67</v>
      </c>
    </row>
    <row r="30" spans="1:3" ht="14.25">
      <c r="A30" s="16" t="s">
        <v>24</v>
      </c>
      <c r="B30" s="18" t="s">
        <v>42</v>
      </c>
      <c r="C30" s="28">
        <v>368.76</v>
      </c>
    </row>
    <row r="31" spans="1:3" ht="14.25">
      <c r="A31" s="16" t="s">
        <v>23</v>
      </c>
      <c r="B31" s="18" t="s">
        <v>25</v>
      </c>
      <c r="C31" s="28"/>
    </row>
    <row r="32" spans="1:3" ht="14.25">
      <c r="A32" s="16" t="s">
        <v>37</v>
      </c>
      <c r="B32" s="18" t="s">
        <v>44</v>
      </c>
      <c r="C32" s="28">
        <v>4166.91</v>
      </c>
    </row>
    <row r="33" spans="1:3" ht="14.25" customHeight="1">
      <c r="A33" s="16" t="s">
        <v>29</v>
      </c>
      <c r="B33" s="46" t="s">
        <v>57</v>
      </c>
      <c r="C33" s="28">
        <v>14620</v>
      </c>
    </row>
    <row r="34" spans="1:3" ht="14.25">
      <c r="A34" s="16" t="s">
        <v>39</v>
      </c>
      <c r="B34" s="18"/>
      <c r="C34" s="28"/>
    </row>
    <row r="35" spans="1:3" ht="14.25">
      <c r="A35" s="16" t="s">
        <v>40</v>
      </c>
      <c r="B35" s="18"/>
      <c r="C35" s="28"/>
    </row>
    <row r="36" spans="1:3" ht="15">
      <c r="A36" s="8" t="s">
        <v>16</v>
      </c>
      <c r="B36" s="4"/>
      <c r="C36" s="32">
        <f>SUM(C37+C38)</f>
        <v>0</v>
      </c>
    </row>
    <row r="37" spans="1:3" ht="14.25">
      <c r="A37" s="16" t="s">
        <v>34</v>
      </c>
      <c r="B37" s="18"/>
      <c r="C37" s="28"/>
    </row>
    <row r="38" spans="1:3" ht="14.25">
      <c r="A38" s="16" t="s">
        <v>26</v>
      </c>
      <c r="B38" s="4"/>
      <c r="C38" s="28"/>
    </row>
    <row r="39" spans="1:3" ht="15">
      <c r="A39" s="8" t="s">
        <v>17</v>
      </c>
      <c r="B39" s="4"/>
      <c r="C39" s="32">
        <f>SUM(C40)</f>
        <v>9000</v>
      </c>
    </row>
    <row r="40" spans="1:3" ht="14.25">
      <c r="A40" s="16" t="s">
        <v>27</v>
      </c>
      <c r="B40" s="18" t="s">
        <v>43</v>
      </c>
      <c r="C40" s="28">
        <v>9000</v>
      </c>
    </row>
    <row r="41" spans="1:3" ht="25.5">
      <c r="A41" s="8" t="s">
        <v>28</v>
      </c>
      <c r="B41" s="4"/>
      <c r="C41" s="32">
        <f>SUM(C42:C46)</f>
        <v>479105.2</v>
      </c>
    </row>
    <row r="42" spans="1:3" s="11" customFormat="1" ht="14.25">
      <c r="A42" s="9" t="s">
        <v>45</v>
      </c>
      <c r="B42" s="10" t="s">
        <v>46</v>
      </c>
      <c r="C42" s="28">
        <v>476155.2</v>
      </c>
    </row>
    <row r="43" spans="1:3" s="11" customFormat="1" ht="14.25">
      <c r="A43" s="9" t="s">
        <v>52</v>
      </c>
      <c r="B43" s="10" t="s">
        <v>53</v>
      </c>
      <c r="C43" s="28">
        <v>2500</v>
      </c>
    </row>
    <row r="44" spans="1:3" s="11" customFormat="1" ht="14.25">
      <c r="A44" s="9" t="s">
        <v>54</v>
      </c>
      <c r="B44" s="10" t="s">
        <v>55</v>
      </c>
      <c r="C44" s="28">
        <v>450</v>
      </c>
    </row>
    <row r="45" spans="1:3" s="11" customFormat="1" ht="14.25">
      <c r="A45" s="9"/>
      <c r="B45" s="10"/>
      <c r="C45" s="28"/>
    </row>
    <row r="46" spans="1:3" s="11" customFormat="1" ht="14.25">
      <c r="A46" s="9"/>
      <c r="B46" s="10"/>
      <c r="C46" s="28"/>
    </row>
    <row r="47" spans="1:3" ht="15">
      <c r="A47" s="8" t="s">
        <v>35</v>
      </c>
      <c r="B47" s="18"/>
      <c r="C47" s="32">
        <f>SUM(C48:C49)</f>
        <v>0</v>
      </c>
    </row>
    <row r="48" spans="1:3" ht="14.25">
      <c r="A48" s="16"/>
      <c r="B48" s="4"/>
      <c r="C48" s="28"/>
    </row>
    <row r="49" spans="1:3" ht="14.25">
      <c r="A49" s="16"/>
      <c r="B49" s="4"/>
      <c r="C49" s="28"/>
    </row>
    <row r="50" spans="1:3" ht="15">
      <c r="A50" s="8"/>
      <c r="B50" s="18"/>
      <c r="C50" s="33">
        <f>SUM(C51:C51)</f>
        <v>0</v>
      </c>
    </row>
    <row r="51" spans="1:3" ht="14.25">
      <c r="A51" s="16"/>
      <c r="B51" s="4"/>
      <c r="C51" s="28"/>
    </row>
    <row r="52" spans="1:3" ht="38.25">
      <c r="A52" s="14" t="s">
        <v>58</v>
      </c>
      <c r="B52" s="22"/>
      <c r="C52" s="24">
        <f>C20-C23</f>
        <v>-79761.64550000004</v>
      </c>
    </row>
    <row r="54" spans="1:3" ht="12.75">
      <c r="A54" s="19" t="s">
        <v>30</v>
      </c>
      <c r="C54" s="20" t="s">
        <v>31</v>
      </c>
    </row>
    <row r="56" ht="12.75">
      <c r="A56" s="1" t="s">
        <v>18</v>
      </c>
    </row>
    <row r="57" spans="1:3" ht="12.75">
      <c r="A57" s="1" t="s">
        <v>19</v>
      </c>
      <c r="C57" t="s">
        <v>32</v>
      </c>
    </row>
    <row r="58" ht="12.75">
      <c r="C58" t="s">
        <v>20</v>
      </c>
    </row>
    <row r="61" ht="12.75">
      <c r="C61" t="s">
        <v>21</v>
      </c>
    </row>
    <row r="63" spans="1:2" ht="12.75">
      <c r="A63" s="48" t="s">
        <v>41</v>
      </c>
      <c r="B63" s="45"/>
    </row>
    <row r="64" ht="12.75">
      <c r="B64" s="45"/>
    </row>
    <row r="65" ht="15.75" customHeight="1">
      <c r="B65" s="47"/>
    </row>
    <row r="66" ht="15.75" customHeight="1">
      <c r="B66" s="47"/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2016-02-18T11:59:57Z</cp:lastPrinted>
  <dcterms:created xsi:type="dcterms:W3CDTF">1996-10-08T23:32:33Z</dcterms:created>
  <dcterms:modified xsi:type="dcterms:W3CDTF">2016-03-11T10:41:56Z</dcterms:modified>
  <cp:category/>
  <cp:version/>
  <cp:contentType/>
  <cp:contentStatus/>
</cp:coreProperties>
</file>