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9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<sst xmlns="http://schemas.openxmlformats.org/spreadsheetml/2006/main" count="178" uniqueCount="160">
  <si>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</si>
  <si>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</si>
  <si>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</si>
  <si>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</si>
  <si>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</si>
  <si>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</si>
  <si>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</si>
  <si>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</si>
  <si>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</si>
  <si>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</si>
  <si>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</si>
  <si>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</si>
  <si>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</si>
  <si>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</si>
  <si>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</si>
  <si>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</si>
  <si>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</si>
  <si>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</si>
  <si>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</si>
  <si>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</si>
  <si>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</si>
  <si>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</si>
  <si>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</si>
  <si>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</si>
  <si>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</si>
  <si>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</si>
  <si>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</si>
  <si>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</si>
  <si>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</si>
  <si>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</si>
  <si>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</si>
  <si>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Щелкунова,39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</si>
  <si>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</si>
  <si>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Материалы</t>
  </si>
  <si>
    <t xml:space="preserve">     Вывоз  мусора</t>
  </si>
  <si>
    <t>гидропромывка и опрессовка системы отопления</t>
  </si>
  <si>
    <t xml:space="preserve">     Профилактическая дезинсекция</t>
  </si>
  <si>
    <t xml:space="preserve">     Тех. обслуж-ние систем контроля доступа (домофон)</t>
  </si>
  <si>
    <t xml:space="preserve">      Дератизация</t>
  </si>
  <si>
    <t>Чистка вентиляционных каналов</t>
  </si>
  <si>
    <t>Вознаграждение управляющей организации</t>
  </si>
  <si>
    <t>208=86 (квартал)</t>
  </si>
  <si>
    <t>(40=00.за1чел) ежемесячно</t>
  </si>
  <si>
    <t>1800=00 (ежемесячно)</t>
  </si>
  <si>
    <t>замена ламп накаливания (+лампы)</t>
  </si>
  <si>
    <t>13.01.2015г.</t>
  </si>
  <si>
    <t>ремонт и замена светильников подъезда</t>
  </si>
  <si>
    <t>03.02.2015г.</t>
  </si>
  <si>
    <t>ремонт кровли</t>
  </si>
  <si>
    <t>26.02.2015г.</t>
  </si>
  <si>
    <t>соль для подсыпки крылец</t>
  </si>
  <si>
    <t>февраль</t>
  </si>
  <si>
    <t>чистка тросом лежака канализации Ф110 Дл=12м</t>
  </si>
  <si>
    <t>промывка теплообменника</t>
  </si>
  <si>
    <t xml:space="preserve">спуск воздуха из системы ГВС </t>
  </si>
  <si>
    <t>обследование дворовой канализации</t>
  </si>
  <si>
    <t>объезд с дезинсекторами подвальных помещений</t>
  </si>
  <si>
    <t>02.03.2015г.</t>
  </si>
  <si>
    <t>03.03.2015г.</t>
  </si>
  <si>
    <t>04.03.2015г.</t>
  </si>
  <si>
    <t>25.03.2015г.</t>
  </si>
  <si>
    <t>ремонт водостоков, дверей 3-го подъезда</t>
  </si>
  <si>
    <t>замена автомата в этажном щите кв№42</t>
  </si>
  <si>
    <t>март</t>
  </si>
  <si>
    <t>изготовление и установка перил в 4-х подъездах</t>
  </si>
  <si>
    <t>20.03.2015г.</t>
  </si>
  <si>
    <t>мешки д/мусора, перчатки, эмаль</t>
  </si>
  <si>
    <t>замена светильника</t>
  </si>
  <si>
    <t>ремонт дверной коробки в подвале</t>
  </si>
  <si>
    <t>26.03.2015г.</t>
  </si>
  <si>
    <t>ремонт вытяжки</t>
  </si>
  <si>
    <t>31.03.2015г.</t>
  </si>
  <si>
    <t xml:space="preserve">     Премия старшим по подъездам</t>
  </si>
  <si>
    <t>обследование герметизации вводов трубопроводов с представителями "Вологдаоблгаз"</t>
  </si>
  <si>
    <t>спуск воздуха из системы ГВС (заявка кв.№54 - нет гор воды)</t>
  </si>
  <si>
    <t>обследование чердака (шахт вентиляции), выявление причин неисправности (кв.№15)</t>
  </si>
  <si>
    <t>02.04.2015г.</t>
  </si>
  <si>
    <t>25.04.2015г.</t>
  </si>
  <si>
    <t>лампа</t>
  </si>
  <si>
    <t>апрель</t>
  </si>
  <si>
    <t>ремонт подъездного освещения</t>
  </si>
  <si>
    <t>09.04.2015г.</t>
  </si>
  <si>
    <t>бумага, фломастеры</t>
  </si>
  <si>
    <t>изготовление и установка пластикового окна</t>
  </si>
  <si>
    <t>30.04.2015г.</t>
  </si>
  <si>
    <t>изготовление информационных стендов, монтаж</t>
  </si>
  <si>
    <t>установка вытяжки на чердаке (заявка кв.№15)</t>
  </si>
  <si>
    <t>обшивка и покраска подлестничных маршей</t>
  </si>
  <si>
    <t>течь стояка отопления</t>
  </si>
  <si>
    <t>04.05.2015г.</t>
  </si>
  <si>
    <t>заявка кв.№54 (холодный полотенцесушитель, течет стояк в подвале) - спуск воздуха с системы ГВС, подтягивание американок на стояках отопления</t>
  </si>
  <si>
    <t>закрытие элеваторных узлов (2шт) Набивка сальниц</t>
  </si>
  <si>
    <t>чистка канализации тросом Ф110 Дл=10м (4 подъезд)</t>
  </si>
  <si>
    <t>демонтаж подлестничного радиатора, подключение радиатора отопления в подъезде №1</t>
  </si>
  <si>
    <t>08.05.2015г.</t>
  </si>
  <si>
    <t>21.05.2015г.</t>
  </si>
  <si>
    <t>18,28.05.2015г.</t>
  </si>
  <si>
    <t>Промывка системы канализации МУП Водоканал</t>
  </si>
  <si>
    <t>19.05.2015г.</t>
  </si>
  <si>
    <t>замена крана</t>
  </si>
  <si>
    <t>ремонт крыльца 2 го подъезда (бетонирование)</t>
  </si>
  <si>
    <t>установка ящика для водоразборного крана</t>
  </si>
  <si>
    <t>демонтаж подлестничного радиатора, подключение радиатора в подъезде</t>
  </si>
  <si>
    <t>уборка кирпича в подвал</t>
  </si>
  <si>
    <t>05.06.2015г.</t>
  </si>
  <si>
    <t>19.06.2015г.</t>
  </si>
  <si>
    <t>23.06.2015г.</t>
  </si>
  <si>
    <t>24.06.2015г.</t>
  </si>
  <si>
    <t>засыпка ям щебнем</t>
  </si>
  <si>
    <t>10.06.2015г.</t>
  </si>
  <si>
    <t>ремонт водостока</t>
  </si>
  <si>
    <t>16.06.2015г.</t>
  </si>
  <si>
    <t>цемент</t>
  </si>
  <si>
    <t>июнь</t>
  </si>
  <si>
    <t>промывка канализационной сети</t>
  </si>
  <si>
    <t>11.06.2015г.</t>
  </si>
  <si>
    <t>изготовление ключей</t>
  </si>
  <si>
    <t>демонтаж радиатора под лестницей (3 подъезд), монтаж радиатора в подъезде.</t>
  </si>
  <si>
    <t>устранение течи полотенцесушителя по заявке кв.№39</t>
  </si>
  <si>
    <t>спуск воздуха со стояка горячего водоснабжения (заявка кв.№54)</t>
  </si>
  <si>
    <t>демонтаж радиатора под лестницей (4 подъезд), монтаж радиатора в подъезде.</t>
  </si>
  <si>
    <t>закрытие/запуск системы ГВС</t>
  </si>
  <si>
    <t>13.07.2015г.</t>
  </si>
  <si>
    <t>март, июль</t>
  </si>
  <si>
    <t>03.07.2015г.</t>
  </si>
  <si>
    <t>19.07.2015г.</t>
  </si>
  <si>
    <t>30.07.2015г.</t>
  </si>
  <si>
    <t>07.08.2015г.</t>
  </si>
  <si>
    <t>изготовление ключа</t>
  </si>
  <si>
    <t>июль</t>
  </si>
  <si>
    <t>регулировка датчика 2 подъезд</t>
  </si>
  <si>
    <t>26.08.2015г.</t>
  </si>
  <si>
    <t>запуск системы отопления, пуско-наладочные работы</t>
  </si>
  <si>
    <t>сентябрь</t>
  </si>
  <si>
    <t>ручка гелевая, мешки д/мусора</t>
  </si>
  <si>
    <t>укладка песка в кучу для подсыпки тротуара</t>
  </si>
  <si>
    <t>21.10.2015г.</t>
  </si>
  <si>
    <t xml:space="preserve">     Обслуживание внутридомового газового оборудования </t>
  </si>
  <si>
    <t>выезд, обследование по заявке кв.№39  - течь полотенцесушителя</t>
  </si>
  <si>
    <t xml:space="preserve"> устройство узла учета холодной воды</t>
  </si>
  <si>
    <t>спуск воздуха со стояка ГВС заявка кв.№54 - нет горячей воды</t>
  </si>
  <si>
    <t>05.11.2015г.</t>
  </si>
  <si>
    <t>24.11.2015г.</t>
  </si>
  <si>
    <t>26.11.2015г.</t>
  </si>
  <si>
    <t>ключ цифровой</t>
  </si>
  <si>
    <t>песок для подсыпки тротуаров</t>
  </si>
  <si>
    <t>ноябрь</t>
  </si>
  <si>
    <t xml:space="preserve">     Покос травы</t>
  </si>
  <si>
    <t>22.06.2015г.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</si>
  <si>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</si>
  <si>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</si>
  <si>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заделка отверстий у стояков в подъезде</t>
  </si>
  <si>
    <t>04.12.2015г.</t>
  </si>
  <si>
    <t>январь - декабрь</t>
  </si>
  <si>
    <t>ремонт электропроводки и светильников подвала</t>
  </si>
  <si>
    <t>18.12.2015г.</t>
  </si>
  <si>
    <t xml:space="preserve">     Вывоз ТБО (январь- декабрь)</t>
  </si>
  <si>
    <t>январь-декабрь</t>
  </si>
  <si>
    <t xml:space="preserve">     Зар пл старшего по дому   </t>
  </si>
  <si>
    <t xml:space="preserve">     Уборка придомовой территории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</si>
</sst>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31</v>
      </c>
      <c r="B2" s="47"/>
      <c r="C2" s="47"/>
    </row>
    <row r="3" spans="1:3" ht="15.75">
      <c r="A3" s="47" t="s">
        <v>149</v>
      </c>
      <c r="B3" s="47"/>
      <c r="C3" s="47"/>
    </row>
    <row r="5" spans="2:3" ht="12.75">
      <c r="B5" s="1" t="s">
        <v>1</v>
      </c>
      <c r="C5" s="2">
        <v>2658.5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2658.5</v>
      </c>
    </row>
    <row r="8" spans="2:3" ht="12.75">
      <c r="B8" s="1" t="s">
        <v>4</v>
      </c>
      <c r="C8">
        <v>57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139329.79</v>
      </c>
    </row>
    <row r="12" spans="1:3" ht="12.75">
      <c r="A12" s="3" t="s">
        <v>7</v>
      </c>
      <c r="B12" s="4"/>
      <c r="C12" s="12">
        <v>478548</v>
      </c>
    </row>
    <row r="13" spans="1:3" ht="12.75">
      <c r="A13" s="3" t="s">
        <v>8</v>
      </c>
      <c r="B13" s="4"/>
      <c r="C13" s="12">
        <v>22428</v>
      </c>
    </row>
    <row r="14" spans="1:3" ht="12.75">
      <c r="A14" s="36" t="s">
        <v>9</v>
      </c>
      <c r="B14" s="37"/>
      <c r="C14" s="38">
        <f>SUM(C12:C13)</f>
        <v>500976</v>
      </c>
    </row>
    <row r="15" spans="1:3" ht="12.75">
      <c r="A15" s="3" t="s">
        <v>10</v>
      </c>
      <c r="B15" s="39"/>
      <c r="C15" s="5">
        <v>461850.18</v>
      </c>
    </row>
    <row r="16" spans="1:3" ht="12.75">
      <c r="A16" s="3" t="s">
        <v>11</v>
      </c>
      <c r="B16" s="4"/>
      <c r="C16" s="45">
        <v>18690</v>
      </c>
    </row>
    <row r="17" spans="1:3" ht="12.75">
      <c r="A17" s="40" t="s">
        <v>12</v>
      </c>
      <c r="B17" s="41"/>
      <c r="C17" s="42">
        <f>SUM(C15:C16)</f>
        <v>480540.18</v>
      </c>
    </row>
    <row r="18" spans="1:3" ht="12.75">
      <c r="A18" s="14" t="s">
        <v>13</v>
      </c>
      <c r="B18" s="15"/>
      <c r="C18" s="26">
        <f>C11+C17</f>
        <v>619869.97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4"/>
      <c r="C21" s="30">
        <f>SUM(C23:C24)</f>
        <v>556153.4400000001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2">
        <v>0.15</v>
      </c>
      <c r="C23" s="34">
        <f>C14*0.15</f>
        <v>75146.4</v>
      </c>
    </row>
    <row r="24" spans="1:3" ht="25.5">
      <c r="A24" s="13" t="s">
        <v>24</v>
      </c>
      <c r="B24" s="17"/>
      <c r="C24" s="34">
        <f>C26+C27+C35+C38+C41+C87+C89+C90+C97</f>
        <v>481007.04000000004</v>
      </c>
    </row>
    <row r="25" spans="1:3" ht="14.25">
      <c r="A25" s="7" t="s">
        <v>16</v>
      </c>
      <c r="B25" s="4"/>
      <c r="C25" s="27"/>
    </row>
    <row r="26" spans="1:3" ht="15">
      <c r="A26" s="8" t="s">
        <v>30</v>
      </c>
      <c r="B26" s="31">
        <v>0.01</v>
      </c>
      <c r="C26" s="43">
        <v>4626.96</v>
      </c>
    </row>
    <row r="27" spans="1:3" ht="15">
      <c r="A27" s="8" t="s">
        <v>17</v>
      </c>
      <c r="B27" s="4"/>
      <c r="C27" s="43">
        <f>SUM(C28:C34)</f>
        <v>127391.79</v>
      </c>
    </row>
    <row r="28" spans="1:3" ht="14.25">
      <c r="A28" s="16" t="s">
        <v>38</v>
      </c>
      <c r="B28" s="32" t="s">
        <v>41</v>
      </c>
      <c r="C28" s="28">
        <v>835.44</v>
      </c>
    </row>
    <row r="29" spans="1:3" ht="14.25">
      <c r="A29" s="16" t="s">
        <v>36</v>
      </c>
      <c r="B29" s="18"/>
      <c r="C29" s="28"/>
    </row>
    <row r="30" spans="1:3" ht="14.25">
      <c r="A30" s="16" t="s">
        <v>158</v>
      </c>
      <c r="B30" s="18" t="s">
        <v>153</v>
      </c>
      <c r="C30" s="28">
        <v>68127.15</v>
      </c>
    </row>
    <row r="31" spans="1:3" ht="14.25">
      <c r="A31" s="16" t="s">
        <v>72</v>
      </c>
      <c r="B31" s="18" t="s">
        <v>63</v>
      </c>
      <c r="C31" s="28">
        <v>5989.2</v>
      </c>
    </row>
    <row r="32" spans="1:3" ht="14.25" customHeight="1">
      <c r="A32" s="16" t="s">
        <v>156</v>
      </c>
      <c r="B32" s="19" t="s">
        <v>42</v>
      </c>
      <c r="C32" s="28">
        <v>45600</v>
      </c>
    </row>
    <row r="33" spans="1:3" ht="14.25">
      <c r="A33" s="16" t="s">
        <v>34</v>
      </c>
      <c r="B33" s="18"/>
      <c r="C33" s="28"/>
    </row>
    <row r="34" spans="1:3" ht="14.25">
      <c r="A34" s="16" t="s">
        <v>37</v>
      </c>
      <c r="B34" s="18" t="s">
        <v>153</v>
      </c>
      <c r="C34" s="28">
        <v>6840</v>
      </c>
    </row>
    <row r="35" spans="1:3" ht="15">
      <c r="A35" s="8" t="s">
        <v>18</v>
      </c>
      <c r="B35" s="4"/>
      <c r="C35" s="43">
        <f>SUM(C36:C37)</f>
        <v>69624.45</v>
      </c>
    </row>
    <row r="36" spans="1:3" ht="14.25">
      <c r="A36" s="16" t="s">
        <v>159</v>
      </c>
      <c r="B36" s="18" t="s">
        <v>157</v>
      </c>
      <c r="C36" s="28">
        <v>68127.15</v>
      </c>
    </row>
    <row r="37" spans="1:3" ht="14.25">
      <c r="A37" s="16" t="s">
        <v>147</v>
      </c>
      <c r="B37" s="4" t="s">
        <v>148</v>
      </c>
      <c r="C37" s="28">
        <v>1497.3</v>
      </c>
    </row>
    <row r="38" spans="1:3" ht="15">
      <c r="A38" s="8" t="s">
        <v>19</v>
      </c>
      <c r="B38" s="4"/>
      <c r="C38" s="43">
        <f>SUM(C39:C40)</f>
        <v>46919.81</v>
      </c>
    </row>
    <row r="39" spans="1:3" ht="14.25">
      <c r="A39" s="16" t="s">
        <v>25</v>
      </c>
      <c r="B39" s="18" t="s">
        <v>43</v>
      </c>
      <c r="C39" s="28">
        <v>21600</v>
      </c>
    </row>
    <row r="40" spans="1:4" ht="14.25">
      <c r="A40" s="16" t="s">
        <v>137</v>
      </c>
      <c r="B40" s="18"/>
      <c r="C40" s="28">
        <v>25319.81</v>
      </c>
      <c r="D40" s="2"/>
    </row>
    <row r="41" spans="1:3" ht="25.5">
      <c r="A41" s="8" t="s">
        <v>26</v>
      </c>
      <c r="B41" s="4"/>
      <c r="C41" s="43">
        <f>SUM(C42:C86)</f>
        <v>178520.47999999998</v>
      </c>
    </row>
    <row r="42" spans="1:3" s="11" customFormat="1" ht="14.25">
      <c r="A42" s="9" t="s">
        <v>35</v>
      </c>
      <c r="B42" s="10" t="s">
        <v>127</v>
      </c>
      <c r="C42" s="28">
        <v>7750</v>
      </c>
    </row>
    <row r="43" spans="1:3" s="11" customFormat="1" ht="14.25">
      <c r="A43" s="9" t="s">
        <v>39</v>
      </c>
      <c r="B43" s="10" t="s">
        <v>59</v>
      </c>
      <c r="C43" s="28">
        <v>6975</v>
      </c>
    </row>
    <row r="44" spans="1:3" s="11" customFormat="1" ht="14.25">
      <c r="A44" s="9" t="s">
        <v>132</v>
      </c>
      <c r="B44" s="10" t="s">
        <v>133</v>
      </c>
      <c r="C44" s="28">
        <v>900</v>
      </c>
    </row>
    <row r="45" spans="1:3" s="11" customFormat="1" ht="14.25">
      <c r="A45" s="9" t="s">
        <v>48</v>
      </c>
      <c r="B45" s="10" t="s">
        <v>49</v>
      </c>
      <c r="C45" s="28">
        <v>745</v>
      </c>
    </row>
    <row r="46" spans="1:3" s="11" customFormat="1" ht="14.25">
      <c r="A46" s="9" t="s">
        <v>52</v>
      </c>
      <c r="B46" s="10" t="s">
        <v>57</v>
      </c>
      <c r="C46" s="28">
        <v>1796.76</v>
      </c>
    </row>
    <row r="47" spans="1:3" s="11" customFormat="1" ht="14.25">
      <c r="A47" s="9" t="s">
        <v>53</v>
      </c>
      <c r="B47" s="10" t="s">
        <v>58</v>
      </c>
      <c r="C47" s="28">
        <v>14078.35</v>
      </c>
    </row>
    <row r="48" spans="1:3" s="11" customFormat="1" ht="14.25">
      <c r="A48" s="9" t="s">
        <v>61</v>
      </c>
      <c r="B48" s="10" t="s">
        <v>59</v>
      </c>
      <c r="C48" s="28">
        <v>675</v>
      </c>
    </row>
    <row r="49" spans="1:3" s="11" customFormat="1" ht="14.25">
      <c r="A49" s="9" t="s">
        <v>54</v>
      </c>
      <c r="B49" s="10" t="s">
        <v>59</v>
      </c>
      <c r="C49" s="28">
        <v>225</v>
      </c>
    </row>
    <row r="50" spans="1:3" s="11" customFormat="1" ht="14.25">
      <c r="A50" s="9" t="s">
        <v>64</v>
      </c>
      <c r="B50" s="10" t="s">
        <v>65</v>
      </c>
      <c r="C50" s="28">
        <v>11000</v>
      </c>
    </row>
    <row r="51" spans="1:3" s="11" customFormat="1" ht="14.25">
      <c r="A51" s="9" t="s">
        <v>55</v>
      </c>
      <c r="B51" s="10" t="s">
        <v>60</v>
      </c>
      <c r="C51" s="28">
        <v>225</v>
      </c>
    </row>
    <row r="52" spans="1:3" s="11" customFormat="1" ht="14.25">
      <c r="A52" s="9" t="s">
        <v>56</v>
      </c>
      <c r="B52" s="10" t="s">
        <v>123</v>
      </c>
      <c r="C52" s="28">
        <v>225</v>
      </c>
    </row>
    <row r="53" spans="1:3" s="11" customFormat="1" ht="14.25">
      <c r="A53" s="9" t="s">
        <v>85</v>
      </c>
      <c r="B53" s="10" t="s">
        <v>60</v>
      </c>
      <c r="C53" s="28">
        <v>2186</v>
      </c>
    </row>
    <row r="54" spans="1:3" s="11" customFormat="1" ht="14.25">
      <c r="A54" s="9" t="s">
        <v>68</v>
      </c>
      <c r="B54" s="10" t="s">
        <v>69</v>
      </c>
      <c r="C54" s="28">
        <v>1029</v>
      </c>
    </row>
    <row r="55" spans="1:3" s="11" customFormat="1" ht="14.25">
      <c r="A55" s="9" t="s">
        <v>70</v>
      </c>
      <c r="B55" s="10" t="s">
        <v>71</v>
      </c>
      <c r="C55" s="28">
        <v>579</v>
      </c>
    </row>
    <row r="56" spans="1:3" s="11" customFormat="1" ht="25.5">
      <c r="A56" s="9" t="s">
        <v>73</v>
      </c>
      <c r="B56" s="10" t="s">
        <v>76</v>
      </c>
      <c r="C56" s="28">
        <v>112.5</v>
      </c>
    </row>
    <row r="57" spans="1:3" s="11" customFormat="1" ht="25.5">
      <c r="A57" s="9" t="s">
        <v>74</v>
      </c>
      <c r="B57" s="10" t="s">
        <v>77</v>
      </c>
      <c r="C57" s="28">
        <v>337.5</v>
      </c>
    </row>
    <row r="58" spans="1:3" s="11" customFormat="1" ht="25.5">
      <c r="A58" s="9" t="s">
        <v>75</v>
      </c>
      <c r="B58" s="10" t="s">
        <v>71</v>
      </c>
      <c r="C58" s="28">
        <v>112.5</v>
      </c>
    </row>
    <row r="59" spans="1:3" s="11" customFormat="1" ht="14.25">
      <c r="A59" s="9" t="s">
        <v>83</v>
      </c>
      <c r="B59" s="10" t="s">
        <v>84</v>
      </c>
      <c r="C59" s="28">
        <v>11000</v>
      </c>
    </row>
    <row r="60" spans="1:3" s="11" customFormat="1" ht="14.25">
      <c r="A60" s="9" t="s">
        <v>86</v>
      </c>
      <c r="B60" s="10" t="s">
        <v>84</v>
      </c>
      <c r="C60" s="28">
        <v>1479</v>
      </c>
    </row>
    <row r="61" spans="1:3" s="11" customFormat="1" ht="14.25">
      <c r="A61" s="9" t="s">
        <v>87</v>
      </c>
      <c r="B61" s="10" t="s">
        <v>84</v>
      </c>
      <c r="C61" s="28">
        <v>5127</v>
      </c>
    </row>
    <row r="62" spans="1:3" s="11" customFormat="1" ht="14.25">
      <c r="A62" s="9" t="s">
        <v>88</v>
      </c>
      <c r="B62" s="10" t="s">
        <v>89</v>
      </c>
      <c r="C62" s="28">
        <v>225</v>
      </c>
    </row>
    <row r="63" spans="1:3" s="11" customFormat="1" ht="38.25">
      <c r="A63" s="9" t="s">
        <v>90</v>
      </c>
      <c r="B63" s="10" t="s">
        <v>89</v>
      </c>
      <c r="C63" s="28">
        <v>450</v>
      </c>
    </row>
    <row r="64" spans="1:3" s="11" customFormat="1" ht="14.25">
      <c r="A64" s="9" t="s">
        <v>91</v>
      </c>
      <c r="B64" s="10" t="s">
        <v>94</v>
      </c>
      <c r="C64" s="28">
        <v>600</v>
      </c>
    </row>
    <row r="65" spans="1:3" s="11" customFormat="1" ht="14.25">
      <c r="A65" s="9" t="s">
        <v>92</v>
      </c>
      <c r="B65" s="10" t="s">
        <v>96</v>
      </c>
      <c r="C65" s="28">
        <v>2994.6</v>
      </c>
    </row>
    <row r="66" spans="1:3" s="11" customFormat="1" ht="14.25">
      <c r="A66" s="9" t="s">
        <v>97</v>
      </c>
      <c r="B66" s="10" t="s">
        <v>98</v>
      </c>
      <c r="C66" s="28">
        <v>2500</v>
      </c>
    </row>
    <row r="67" spans="1:3" s="11" customFormat="1" ht="25.5">
      <c r="A67" s="9" t="s">
        <v>93</v>
      </c>
      <c r="B67" s="10" t="s">
        <v>95</v>
      </c>
      <c r="C67" s="28">
        <v>10163.9</v>
      </c>
    </row>
    <row r="68" spans="1:3" s="11" customFormat="1" ht="14.25">
      <c r="A68" s="9" t="s">
        <v>99</v>
      </c>
      <c r="B68" s="10" t="s">
        <v>104</v>
      </c>
      <c r="C68" s="28">
        <v>373</v>
      </c>
    </row>
    <row r="69" spans="1:3" s="11" customFormat="1" ht="14.25">
      <c r="A69" s="9" t="s">
        <v>100</v>
      </c>
      <c r="B69" s="10" t="s">
        <v>105</v>
      </c>
      <c r="C69" s="28">
        <v>9834</v>
      </c>
    </row>
    <row r="70" spans="1:3" s="11" customFormat="1" ht="14.25">
      <c r="A70" s="9" t="s">
        <v>101</v>
      </c>
      <c r="B70" s="10" t="s">
        <v>106</v>
      </c>
      <c r="C70" s="28">
        <v>1455</v>
      </c>
    </row>
    <row r="71" spans="1:3" s="11" customFormat="1" ht="25.5">
      <c r="A71" s="9" t="s">
        <v>102</v>
      </c>
      <c r="B71" s="46" t="s">
        <v>106</v>
      </c>
      <c r="C71" s="28">
        <v>10246.15</v>
      </c>
    </row>
    <row r="72" spans="1:3" s="11" customFormat="1" ht="14.25">
      <c r="A72" s="9" t="s">
        <v>103</v>
      </c>
      <c r="B72" s="10" t="s">
        <v>107</v>
      </c>
      <c r="C72" s="28">
        <v>900</v>
      </c>
    </row>
    <row r="73" spans="1:3" s="11" customFormat="1" ht="14.25">
      <c r="A73" s="9" t="s">
        <v>108</v>
      </c>
      <c r="B73" s="10" t="s">
        <v>109</v>
      </c>
      <c r="C73" s="28">
        <v>22600</v>
      </c>
    </row>
    <row r="74" spans="1:3" s="11" customFormat="1" ht="14.25">
      <c r="A74" s="9" t="s">
        <v>110</v>
      </c>
      <c r="B74" s="10" t="s">
        <v>111</v>
      </c>
      <c r="C74" s="28">
        <v>725</v>
      </c>
    </row>
    <row r="75" spans="1:3" s="11" customFormat="1" ht="14.25">
      <c r="A75" s="9" t="s">
        <v>114</v>
      </c>
      <c r="B75" s="10" t="s">
        <v>115</v>
      </c>
      <c r="C75" s="28">
        <v>5760</v>
      </c>
    </row>
    <row r="76" spans="1:3" s="11" customFormat="1" ht="25.5">
      <c r="A76" s="9" t="s">
        <v>117</v>
      </c>
      <c r="B76" s="10" t="s">
        <v>124</v>
      </c>
      <c r="C76" s="28">
        <v>10123.15</v>
      </c>
    </row>
    <row r="77" spans="1:3" s="11" customFormat="1" ht="14.25">
      <c r="A77" s="9" t="s">
        <v>118</v>
      </c>
      <c r="B77" s="10" t="s">
        <v>122</v>
      </c>
      <c r="C77" s="28">
        <v>450</v>
      </c>
    </row>
    <row r="78" spans="1:3" s="11" customFormat="1" ht="25.5">
      <c r="A78" s="9" t="s">
        <v>119</v>
      </c>
      <c r="B78" s="10" t="s">
        <v>125</v>
      </c>
      <c r="C78" s="28">
        <v>225</v>
      </c>
    </row>
    <row r="79" spans="1:3" s="11" customFormat="1" ht="25.5">
      <c r="A79" s="9" t="s">
        <v>120</v>
      </c>
      <c r="B79" s="10" t="s">
        <v>126</v>
      </c>
      <c r="C79" s="28">
        <v>10189.15</v>
      </c>
    </row>
    <row r="80" spans="1:3" s="11" customFormat="1" ht="14.25">
      <c r="A80" s="9" t="s">
        <v>121</v>
      </c>
      <c r="B80" s="10" t="s">
        <v>122</v>
      </c>
      <c r="C80" s="28">
        <v>337.5</v>
      </c>
    </row>
    <row r="81" spans="1:3" s="11" customFormat="1" ht="14.25">
      <c r="A81" s="9" t="s">
        <v>130</v>
      </c>
      <c r="B81" s="10" t="s">
        <v>131</v>
      </c>
      <c r="C81" s="28">
        <v>400</v>
      </c>
    </row>
    <row r="82" spans="1:3" s="11" customFormat="1" ht="14.25">
      <c r="A82" s="9" t="s">
        <v>135</v>
      </c>
      <c r="B82" s="10" t="s">
        <v>136</v>
      </c>
      <c r="C82" s="28">
        <v>1025</v>
      </c>
    </row>
    <row r="83" spans="1:3" s="11" customFormat="1" ht="25.5">
      <c r="A83" s="9" t="s">
        <v>138</v>
      </c>
      <c r="B83" s="10" t="s">
        <v>141</v>
      </c>
      <c r="C83" s="28">
        <v>225</v>
      </c>
    </row>
    <row r="84" spans="1:3" s="11" customFormat="1" ht="14.25">
      <c r="A84" s="9" t="s">
        <v>139</v>
      </c>
      <c r="B84" s="10" t="s">
        <v>142</v>
      </c>
      <c r="C84" s="28">
        <v>19452.42</v>
      </c>
    </row>
    <row r="85" spans="1:3" s="11" customFormat="1" ht="25.5">
      <c r="A85" s="9" t="s">
        <v>140</v>
      </c>
      <c r="B85" s="10" t="s">
        <v>143</v>
      </c>
      <c r="C85" s="28">
        <v>225</v>
      </c>
    </row>
    <row r="86" spans="1:3" s="11" customFormat="1" ht="14.25">
      <c r="A86" s="9" t="s">
        <v>151</v>
      </c>
      <c r="B86" s="10" t="s">
        <v>152</v>
      </c>
      <c r="C86" s="28">
        <v>484</v>
      </c>
    </row>
    <row r="87" spans="1:3" ht="15">
      <c r="A87" s="8"/>
      <c r="B87" s="18"/>
      <c r="C87" s="44"/>
    </row>
    <row r="88" spans="1:3" ht="18.75" customHeight="1">
      <c r="A88" s="16"/>
      <c r="B88" s="4"/>
      <c r="C88" s="28"/>
    </row>
    <row r="89" spans="1:3" ht="15">
      <c r="A89" s="33"/>
      <c r="B89" s="18"/>
      <c r="C89" s="44"/>
    </row>
    <row r="90" spans="1:3" ht="15">
      <c r="A90" s="33" t="s">
        <v>32</v>
      </c>
      <c r="B90" s="4"/>
      <c r="C90" s="44">
        <f>SUM(C91:C96)</f>
        <v>49949.96</v>
      </c>
    </row>
    <row r="91" spans="1:3" ht="14.25">
      <c r="A91" s="9" t="s">
        <v>44</v>
      </c>
      <c r="B91" s="18" t="s">
        <v>45</v>
      </c>
      <c r="C91" s="28">
        <v>4256.96</v>
      </c>
    </row>
    <row r="92" spans="1:3" ht="14.25">
      <c r="A92" s="9" t="s">
        <v>46</v>
      </c>
      <c r="B92" s="18" t="s">
        <v>47</v>
      </c>
      <c r="C92" s="28">
        <v>880</v>
      </c>
    </row>
    <row r="93" spans="1:3" ht="14.25">
      <c r="A93" s="9" t="s">
        <v>62</v>
      </c>
      <c r="B93" s="18" t="s">
        <v>59</v>
      </c>
      <c r="C93" s="28">
        <v>600</v>
      </c>
    </row>
    <row r="94" spans="1:3" ht="14.25">
      <c r="A94" s="9" t="s">
        <v>67</v>
      </c>
      <c r="B94" s="18" t="s">
        <v>60</v>
      </c>
      <c r="C94" s="28">
        <v>550</v>
      </c>
    </row>
    <row r="95" spans="1:3" ht="14.25">
      <c r="A95" s="9" t="s">
        <v>80</v>
      </c>
      <c r="B95" s="18" t="s">
        <v>81</v>
      </c>
      <c r="C95" s="28">
        <v>650</v>
      </c>
    </row>
    <row r="96" spans="1:3" ht="14.25">
      <c r="A96" s="9" t="s">
        <v>154</v>
      </c>
      <c r="B96" s="18" t="s">
        <v>155</v>
      </c>
      <c r="C96" s="28">
        <v>43013</v>
      </c>
    </row>
    <row r="97" spans="1:3" ht="15">
      <c r="A97" s="33" t="s">
        <v>33</v>
      </c>
      <c r="B97" s="18"/>
      <c r="C97" s="44">
        <f>SUM(C98:C109)</f>
        <v>3973.59</v>
      </c>
    </row>
    <row r="98" spans="1:3" ht="14.25">
      <c r="A98" s="9" t="s">
        <v>50</v>
      </c>
      <c r="B98" s="18" t="s">
        <v>51</v>
      </c>
      <c r="C98" s="28">
        <v>70</v>
      </c>
    </row>
    <row r="99" spans="1:3" ht="14.25">
      <c r="A99" s="9" t="s">
        <v>66</v>
      </c>
      <c r="B99" s="18" t="s">
        <v>63</v>
      </c>
      <c r="C99" s="28">
        <v>543.5</v>
      </c>
    </row>
    <row r="100" spans="1:3" ht="14.25">
      <c r="A100" s="9" t="s">
        <v>78</v>
      </c>
      <c r="B100" s="18" t="s">
        <v>79</v>
      </c>
      <c r="C100" s="28">
        <v>482.09</v>
      </c>
    </row>
    <row r="101" spans="1:3" ht="14.25">
      <c r="A101" s="9" t="s">
        <v>82</v>
      </c>
      <c r="B101" s="18" t="s">
        <v>79</v>
      </c>
      <c r="C101" s="28">
        <v>265.5</v>
      </c>
    </row>
    <row r="102" spans="1:3" ht="14.25">
      <c r="A102" s="9" t="s">
        <v>112</v>
      </c>
      <c r="B102" s="18" t="s">
        <v>113</v>
      </c>
      <c r="C102" s="28">
        <v>760</v>
      </c>
    </row>
    <row r="103" spans="1:3" ht="14.25">
      <c r="A103" s="9" t="s">
        <v>116</v>
      </c>
      <c r="B103" s="18" t="s">
        <v>113</v>
      </c>
      <c r="C103" s="28">
        <v>690</v>
      </c>
    </row>
    <row r="104" spans="1:3" ht="14.25">
      <c r="A104" s="9" t="s">
        <v>128</v>
      </c>
      <c r="B104" s="18" t="s">
        <v>129</v>
      </c>
      <c r="C104" s="28">
        <v>80</v>
      </c>
    </row>
    <row r="105" spans="1:3" ht="14.25">
      <c r="A105" s="9" t="s">
        <v>134</v>
      </c>
      <c r="B105" s="18" t="s">
        <v>133</v>
      </c>
      <c r="C105" s="28">
        <v>162.5</v>
      </c>
    </row>
    <row r="106" spans="1:3" ht="14.25">
      <c r="A106" s="9" t="s">
        <v>144</v>
      </c>
      <c r="B106" s="18" t="s">
        <v>146</v>
      </c>
      <c r="C106" s="28">
        <v>120</v>
      </c>
    </row>
    <row r="107" spans="1:3" ht="14.25">
      <c r="A107" s="9" t="s">
        <v>145</v>
      </c>
      <c r="B107" s="18" t="s">
        <v>146</v>
      </c>
      <c r="C107" s="28">
        <v>800</v>
      </c>
    </row>
    <row r="108" spans="1:3" ht="14.25">
      <c r="A108" s="9"/>
      <c r="B108" s="18"/>
      <c r="C108" s="28"/>
    </row>
    <row r="109" spans="1:3" ht="14.25">
      <c r="A109" s="9"/>
      <c r="B109" s="18"/>
      <c r="C109" s="28"/>
    </row>
    <row r="110" spans="1:3" ht="38.25">
      <c r="A110" s="14" t="s">
        <v>150</v>
      </c>
      <c r="B110" s="23"/>
      <c r="C110" s="25">
        <f>C18-C21</f>
        <v>63716.52999999991</v>
      </c>
    </row>
    <row r="112" spans="1:3" ht="12.75">
      <c r="A112" s="20" t="s">
        <v>27</v>
      </c>
      <c r="C112" s="21" t="s">
        <v>28</v>
      </c>
    </row>
    <row r="114" ht="12.75">
      <c r="A114" s="1" t="s">
        <v>20</v>
      </c>
    </row>
    <row r="115" spans="1:3" ht="12.75">
      <c r="A115" s="1" t="s">
        <v>21</v>
      </c>
      <c r="C115" t="s">
        <v>29</v>
      </c>
    </row>
    <row r="116" ht="12.75">
      <c r="C116" t="s">
        <v>22</v>
      </c>
    </row>
    <row r="119" ht="12.75">
      <c r="C11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2015-03-05T06:37:50Z</cp:lastPrinted>
  <dcterms:created xsi:type="dcterms:W3CDTF">1996-10-08T23:32:33Z</dcterms:created>
  <dcterms:modified xsi:type="dcterms:W3CDTF">2016-03-10T08:25:53Z</dcterms:modified>
  <cp:category/>
  <cp:version/>
  <cp:contentType/>
  <cp:contentStatus/>
</cp:coreProperties>
</file>