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Щелкунова,35" sheetId="1" r:id="rId1"/>
  </sheets>
  <definedNames/>
  <calcPr fullCalcOnLoad="1" refMode="R1C1"/>
</workbook>
</file>

<file path=xl/sharedStrings.xml><?xml version="1.0" encoding="utf-8"?>
<sst xmlns="http://schemas.openxmlformats.org/spreadsheetml/2006/main" count="182" uniqueCount="170">
  <si>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</si>
  <si>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</si>
  <si>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</si>
  <si>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</si>
  <si>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</si>
  <si>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</si>
  <si>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</si>
  <si>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</si>
  <si>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ИТОГО НАЧИСЛЕНО</t>
  </si>
  <si>
    <t>Оплачено жильцами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</si>
  <si>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</si>
  <si>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</si>
  <si>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</si>
  <si>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</si>
  <si>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</si>
  <si>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</si>
  <si>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</si>
  <si>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</si>
  <si>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</si>
  <si>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</si>
  <si>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</si>
  <si>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</si>
  <si>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</si>
  <si>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</si>
  <si>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</si>
  <si>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</si>
  <si>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</si>
  <si>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</si>
  <si>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</si>
  <si>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</si>
  <si>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</si>
  <si>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Щелкунова,35 </t>
    </r>
    <r>
      <rPr>
        <b/>
        <sz val="12"/>
        <rFont val="Arial"/>
        <family val="2"/>
      </rPr>
      <t xml:space="preserve">   </t>
    </r>
  </si>
  <si>
    <t>материалы</t>
  </si>
  <si>
    <t xml:space="preserve">     Председатель совета дома</t>
  </si>
  <si>
    <t xml:space="preserve">     Вывоз мусора (тракторная телега)</t>
  </si>
  <si>
    <t>пневмогидравлическая промывка и опрессовка системы отопления</t>
  </si>
  <si>
    <t>запуск системы отопления пуско-наладочные работы</t>
  </si>
  <si>
    <t>установка ком узла учета тепловой энергии</t>
  </si>
  <si>
    <t>снятие показаний общедомовых узлов учета</t>
  </si>
  <si>
    <t xml:space="preserve">     Дезинсекция(обработка подъезда)</t>
  </si>
  <si>
    <t>337=33 (квартал)</t>
  </si>
  <si>
    <t>(40=00.за1чел)</t>
  </si>
  <si>
    <t>заявка кв. №19 (не уходит канализация на кухне) - чистка лежаков канализации, чистка фанового стояка Дл=22м; дл=3м</t>
  </si>
  <si>
    <t>замена трубопровода ГВС, ХВС 1 этаж-подвал, замена выпуска канализации, установка фанового стояка  заявка 2 подъезд (заменить выпуск канализационного кухонного стояка до подвала)</t>
  </si>
  <si>
    <t xml:space="preserve">установка балансировочной шайбы на систему отопления аптеки </t>
  </si>
  <si>
    <t>09.01.2015г.</t>
  </si>
  <si>
    <t>14.01.2015г.</t>
  </si>
  <si>
    <t>20.01.2015г.</t>
  </si>
  <si>
    <t>обследование по заявке кв.№39 (нет гор воды)</t>
  </si>
  <si>
    <t>уборка свесов снега с крыши 2 го подъезда</t>
  </si>
  <si>
    <t>16.02.2015г.</t>
  </si>
  <si>
    <t>19.02.2015г.</t>
  </si>
  <si>
    <t>Ремонт домофона кв. 25</t>
  </si>
  <si>
    <t>19.01.2015г.</t>
  </si>
  <si>
    <t>ремонт этажного щита кв. 31</t>
  </si>
  <si>
    <t>03.02.2015г.</t>
  </si>
  <si>
    <t>Диагностика работы доводчика под. №2</t>
  </si>
  <si>
    <t>04.02.2015г.</t>
  </si>
  <si>
    <t>февраль</t>
  </si>
  <si>
    <t>бирки д/ключей</t>
  </si>
  <si>
    <t>замок навесной</t>
  </si>
  <si>
    <t>тряпка д/пола, мешки д/мусора; моющее средство</t>
  </si>
  <si>
    <t>промывка бойлера</t>
  </si>
  <si>
    <t xml:space="preserve"> спуск воздуха из системы ГВС (заявка кв.64)</t>
  </si>
  <si>
    <t>регулировка системы отопления</t>
  </si>
  <si>
    <t>чистка канализации тросом Дл=10м Ф110</t>
  </si>
  <si>
    <t>чистка канализации тросом Дл=10м Ф110 (1 подъезд)</t>
  </si>
  <si>
    <t>устранение контруклонов у канализации, замена крестовины (1 подъезд)</t>
  </si>
  <si>
    <t>объезд с дезинсекторами подвальных помещений</t>
  </si>
  <si>
    <t>10,26.03.2015г.</t>
  </si>
  <si>
    <t>04.03.2015г.</t>
  </si>
  <si>
    <t>05.03.2015г.</t>
  </si>
  <si>
    <t>24.03.2015г.</t>
  </si>
  <si>
    <t>25.03.2015г.</t>
  </si>
  <si>
    <t>27.03.2015г.</t>
  </si>
  <si>
    <t>30.03.2015г.</t>
  </si>
  <si>
    <t>ремонт эл щитов и стояков 2-го подъезда</t>
  </si>
  <si>
    <t>ремонт эл щитов и стояков 4-го подъезда</t>
  </si>
  <si>
    <t>16.03.2015г.</t>
  </si>
  <si>
    <t>обследование герметизации вводов трубопроводов с представителями "Вологдаоблгаз"</t>
  </si>
  <si>
    <t>02.04.2015г.</t>
  </si>
  <si>
    <t>спуск воздуха со стояка ГВС (заявка кв.№35-46)</t>
  </si>
  <si>
    <t>регулировка системы отопления на 1ом элеваторном узле</t>
  </si>
  <si>
    <t>спуск воздуха из системы ГВС (заявка кв.№64)</t>
  </si>
  <si>
    <t>11.04.2015г.</t>
  </si>
  <si>
    <t>14.04.2015г.</t>
  </si>
  <si>
    <t>28.04.2015г.</t>
  </si>
  <si>
    <t>мешки  мусорные</t>
  </si>
  <si>
    <t>апрель</t>
  </si>
  <si>
    <t>опломбировка эл счетчиков</t>
  </si>
  <si>
    <t>22.04.2015г.</t>
  </si>
  <si>
    <t>спуск воздуха из системы ГВС</t>
  </si>
  <si>
    <t>05.05.2015г.</t>
  </si>
  <si>
    <t>отключение элеваторов от системы отопления</t>
  </si>
  <si>
    <t>12.05.2015г.</t>
  </si>
  <si>
    <t>06.05.2015г.</t>
  </si>
  <si>
    <t>средства на проведение 9 мая</t>
  </si>
  <si>
    <t>10.05.2015г.</t>
  </si>
  <si>
    <t>перчатки, моющие средства; коврики в подъезды</t>
  </si>
  <si>
    <t>май</t>
  </si>
  <si>
    <t>19.06.2015г.</t>
  </si>
  <si>
    <t>июнь</t>
  </si>
  <si>
    <t>август</t>
  </si>
  <si>
    <t>сентябрь</t>
  </si>
  <si>
    <t>ноябрь</t>
  </si>
  <si>
    <t>декабрь</t>
  </si>
  <si>
    <t>ремонт люка на чердаке (1 подъезд)</t>
  </si>
  <si>
    <t>16.06.2015г.</t>
  </si>
  <si>
    <t>лампа накаливания, краска, кисть</t>
  </si>
  <si>
    <t>Ремонт этажного щита кв.48</t>
  </si>
  <si>
    <t>23.07.2015г.</t>
  </si>
  <si>
    <t>ремонт домофона (подъезд №2)</t>
  </si>
  <si>
    <t>16.07.2015г.</t>
  </si>
  <si>
    <t>29.07.2015г.</t>
  </si>
  <si>
    <t>закрытие/запуск системы отопления</t>
  </si>
  <si>
    <t>06,13.07.2015г.</t>
  </si>
  <si>
    <t>Вознаграждение управляющей организации 15%х5мес     13%х7мес</t>
  </si>
  <si>
    <t>янв-май 15%                         июнь-дек 13%</t>
  </si>
  <si>
    <t>ежемесячно</t>
  </si>
  <si>
    <t>установка воздухоотводчика на систему ГВС кв№68</t>
  </si>
  <si>
    <t>март, июль</t>
  </si>
  <si>
    <t>выезд обследование по заявке кв.№40 (нет горячей воды)</t>
  </si>
  <si>
    <t>04.08.2015г.</t>
  </si>
  <si>
    <t>чистка канализационного стояка Ф50</t>
  </si>
  <si>
    <t>05.08.2015г.</t>
  </si>
  <si>
    <t>чистка стояка канализации тросом дл=10м Ф110</t>
  </si>
  <si>
    <t>01.09.2015г.</t>
  </si>
  <si>
    <t>установка воздухоотводчика (кв. №46)</t>
  </si>
  <si>
    <t>03.09.2015г.</t>
  </si>
  <si>
    <t>чистка желобов, ремонт снегозадержания</t>
  </si>
  <si>
    <t>08.09.2015г.</t>
  </si>
  <si>
    <t xml:space="preserve">     ПГС для подсыпки тротуаров</t>
  </si>
  <si>
    <t>устройство стяжек в полу элеватора</t>
  </si>
  <si>
    <t>30.09.2015г.</t>
  </si>
  <si>
    <t>обследование температурного режима на стояках отопления.</t>
  </si>
  <si>
    <t>чистка канализации тросом (кв.№1,3,6,9,12)</t>
  </si>
  <si>
    <t>06.10.2015г.</t>
  </si>
  <si>
    <t>30.10.2015г.</t>
  </si>
  <si>
    <t xml:space="preserve">     Обслуживание внутридомового газового оборудования </t>
  </si>
  <si>
    <t>ремонт этажных щитов 1 подъезд</t>
  </si>
  <si>
    <t>13.10.2015г.</t>
  </si>
  <si>
    <t xml:space="preserve"> чистка канализационного стояка с чердака тросом заявка кв.№26 (течь канализ на кухне)</t>
  </si>
  <si>
    <t>набивка сальниц на задвижке</t>
  </si>
  <si>
    <t>выезд, обследование, регулировка системы отопления (заявка кв.№20)</t>
  </si>
  <si>
    <t>05.11.2015г.</t>
  </si>
  <si>
    <t>17.11.2015г.</t>
  </si>
  <si>
    <t>19.11.2015г.</t>
  </si>
  <si>
    <t>замена выключателя подъезд №3</t>
  </si>
  <si>
    <t>20.11.2015г.</t>
  </si>
  <si>
    <t>замена стояков и автоматов подъезд №3</t>
  </si>
  <si>
    <t>30.11.2015г.</t>
  </si>
  <si>
    <t>изготовление ключа, ручка дверная</t>
  </si>
  <si>
    <t>23.12.2015г.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</si>
  <si>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</t>
    </r>
    <r>
      <rPr>
        <b/>
        <sz val="12"/>
        <rFont val="Arial"/>
        <family val="2"/>
      </rPr>
      <t xml:space="preserve"> 2015 г.</t>
    </r>
  </si>
  <si>
    <t>выезд, обследование - отломлен раструб стояка канализации (заявка кв.№65)</t>
  </si>
  <si>
    <t>08.12.2015г.</t>
  </si>
  <si>
    <t>09.12.2015г.</t>
  </si>
  <si>
    <t>лопата снеговая, черенок</t>
  </si>
  <si>
    <t>ремонт домофона подъезд №2</t>
  </si>
  <si>
    <t>29.12.2015г.</t>
  </si>
  <si>
    <t>регулир датч движ, замена ламп подъезд 1,2</t>
  </si>
  <si>
    <t>январь - декабрь</t>
  </si>
  <si>
    <t xml:space="preserve">     Вывоз ТБО    январь - декабрь</t>
  </si>
  <si>
    <t>На 01.01.16г. остаток оплаченных денежных средств собственников за содержание и ремонт жилого дома составляет</t>
  </si>
  <si>
    <t>Начислено ЦВ</t>
  </si>
  <si>
    <t>Оплачено ЦВ</t>
  </si>
  <si>
    <t>очистка перекрытия 8м2 и люка на чердаке от мусора помета и теплоизоляция трубопровода отопления в первом подвале</t>
  </si>
  <si>
    <t xml:space="preserve">     Уборка мест общего пользования </t>
  </si>
  <si>
    <t xml:space="preserve">     Дворник </t>
  </si>
  <si>
    <t xml:space="preserve">     Аварийно-диспетчерская служба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</si>
</sst>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11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7" fillId="0" borderId="10" xfId="0" applyNumberFormat="1" applyFont="1" applyBorder="1" applyAlignment="1">
      <alignment horizontal="center"/>
    </xf>
    <xf numFmtId="4" fontId="48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4" fontId="0" fillId="0" borderId="0" xfId="0" applyNumberFormat="1" applyAlignment="1">
      <alignment horizontal="center" vertical="center"/>
    </xf>
    <xf numFmtId="0" fontId="9" fillId="0" borderId="0" xfId="0" applyFont="1" applyAlignment="1">
      <alignment vertical="center" wrapText="1"/>
    </xf>
    <xf numFmtId="4" fontId="9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9" fontId="0" fillId="0" borderId="0" xfId="0" applyNumberFormat="1" applyFont="1" applyAlignment="1">
      <alignment/>
    </xf>
    <xf numFmtId="9" fontId="0" fillId="10" borderId="10" xfId="0" applyNumberFormat="1" applyFont="1" applyFill="1" applyBorder="1" applyAlignment="1">
      <alignment horizontal="left" wrapText="1"/>
    </xf>
    <xf numFmtId="4" fontId="48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0" fillId="6" borderId="10" xfId="0" applyFont="1" applyFill="1" applyBorder="1" applyAlignment="1">
      <alignment vertical="center" wrapText="1"/>
    </xf>
    <xf numFmtId="0" fontId="0" fillId="6" borderId="10" xfId="0" applyFont="1" applyFill="1" applyBorder="1" applyAlignment="1">
      <alignment/>
    </xf>
    <xf numFmtId="4" fontId="5" fillId="6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4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  <col min="6" max="6" width="10.140625" style="0" bestFit="1" customWidth="1"/>
  </cols>
  <sheetData>
    <row r="1" spans="1:3" ht="15.75">
      <c r="A1" s="59" t="s">
        <v>0</v>
      </c>
      <c r="B1" s="59"/>
      <c r="C1" s="59"/>
    </row>
    <row r="2" spans="1:3" ht="24" customHeight="1">
      <c r="A2" s="59" t="s">
        <v>31</v>
      </c>
      <c r="B2" s="59"/>
      <c r="C2" s="59"/>
    </row>
    <row r="3" spans="1:3" ht="15.75">
      <c r="A3" s="59" t="s">
        <v>153</v>
      </c>
      <c r="B3" s="59"/>
      <c r="C3" s="59"/>
    </row>
    <row r="5" spans="2:3" ht="12.75">
      <c r="B5" s="1" t="s">
        <v>1</v>
      </c>
      <c r="C5" s="2">
        <v>0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0</v>
      </c>
    </row>
    <row r="8" spans="2:3" ht="12.75">
      <c r="B8" s="1" t="s">
        <v>4</v>
      </c>
      <c r="C8">
        <v>0</v>
      </c>
    </row>
    <row r="10" spans="1:3" ht="12.75">
      <c r="A10" s="3" t="s">
        <v>5</v>
      </c>
      <c r="B10" s="4"/>
      <c r="C10" s="4"/>
    </row>
    <row r="11" spans="1:7" ht="12.75">
      <c r="A11" s="3" t="s">
        <v>6</v>
      </c>
      <c r="B11" s="4"/>
      <c r="C11" s="40">
        <v>59714.94</v>
      </c>
      <c r="F11" s="20"/>
      <c r="G11" s="52"/>
    </row>
    <row r="12" spans="1:7" ht="12.75">
      <c r="A12" s="3" t="s">
        <v>7</v>
      </c>
      <c r="B12" s="4"/>
      <c r="C12" s="41">
        <v>639838.67</v>
      </c>
      <c r="F12" s="2"/>
      <c r="G12" s="54"/>
    </row>
    <row r="13" spans="1:7" ht="12.75">
      <c r="A13" s="3" t="s">
        <v>164</v>
      </c>
      <c r="B13" s="4"/>
      <c r="C13" s="12">
        <v>30900</v>
      </c>
      <c r="F13" s="2"/>
      <c r="G13" s="54"/>
    </row>
    <row r="14" spans="1:7" ht="12.75">
      <c r="A14" s="33" t="s">
        <v>8</v>
      </c>
      <c r="B14" s="34"/>
      <c r="C14" s="35">
        <f>SUM(C12:C13)</f>
        <v>670738.67</v>
      </c>
      <c r="F14" s="2"/>
      <c r="G14" s="54"/>
    </row>
    <row r="15" spans="1:7" ht="12.75">
      <c r="A15" s="3" t="s">
        <v>9</v>
      </c>
      <c r="B15" s="36"/>
      <c r="C15" s="5">
        <v>639771.19</v>
      </c>
      <c r="F15" s="2"/>
      <c r="G15" s="54"/>
    </row>
    <row r="16" spans="1:7" ht="12.75">
      <c r="A16" s="3" t="s">
        <v>165</v>
      </c>
      <c r="B16" s="4"/>
      <c r="C16" s="5">
        <v>30900</v>
      </c>
      <c r="F16" s="2"/>
      <c r="G16" s="54"/>
    </row>
    <row r="17" spans="1:7" ht="12.75">
      <c r="A17" s="37" t="s">
        <v>10</v>
      </c>
      <c r="B17" s="38"/>
      <c r="C17" s="39">
        <f>SUM(C15:C16)</f>
        <v>670671.19</v>
      </c>
      <c r="F17" s="2"/>
      <c r="G17" s="55"/>
    </row>
    <row r="18" spans="1:7" ht="12.75">
      <c r="A18" s="14" t="s">
        <v>11</v>
      </c>
      <c r="B18" s="15"/>
      <c r="C18" s="24">
        <f>C11+C17</f>
        <v>730386.1299999999</v>
      </c>
      <c r="F18" s="2"/>
      <c r="G18" s="55"/>
    </row>
    <row r="19" spans="1:7" ht="12.75">
      <c r="A19" s="3"/>
      <c r="B19" s="4"/>
      <c r="C19" s="6"/>
      <c r="F19" s="2"/>
      <c r="G19" s="55"/>
    </row>
    <row r="20" spans="1:7" ht="12.75">
      <c r="A20" s="3" t="s">
        <v>12</v>
      </c>
      <c r="B20" s="4"/>
      <c r="C20" s="6"/>
      <c r="F20" s="2"/>
      <c r="G20" s="55"/>
    </row>
    <row r="21" spans="1:7" ht="15.75">
      <c r="A21" s="28" t="s">
        <v>13</v>
      </c>
      <c r="B21" s="22"/>
      <c r="C21" s="29">
        <f>SUM(C23:C24)</f>
        <v>704305.81</v>
      </c>
      <c r="F21" s="2"/>
      <c r="G21" s="55"/>
    </row>
    <row r="22" spans="1:7" ht="14.25">
      <c r="A22" s="7" t="s">
        <v>14</v>
      </c>
      <c r="B22" s="4"/>
      <c r="C22" s="25"/>
      <c r="F22" s="2"/>
      <c r="G22" s="55"/>
    </row>
    <row r="23" spans="1:7" ht="26.25">
      <c r="A23" s="13" t="s">
        <v>116</v>
      </c>
      <c r="B23" s="53" t="s">
        <v>117</v>
      </c>
      <c r="C23" s="26">
        <v>88207.57</v>
      </c>
      <c r="F23" s="2"/>
      <c r="G23" s="55"/>
    </row>
    <row r="24" spans="1:7" ht="25.5">
      <c r="A24" s="13" t="s">
        <v>22</v>
      </c>
      <c r="B24" s="17"/>
      <c r="C24" s="26">
        <f>C26+C27+C35+C38+C41+C87+C98</f>
        <v>616098.24</v>
      </c>
      <c r="F24" s="2"/>
      <c r="G24" s="2"/>
    </row>
    <row r="25" spans="1:3" ht="14.25">
      <c r="A25" s="7" t="s">
        <v>14</v>
      </c>
      <c r="B25" s="4"/>
      <c r="C25" s="25"/>
    </row>
    <row r="26" spans="1:3" ht="15">
      <c r="A26" s="8" t="s">
        <v>29</v>
      </c>
      <c r="B26" s="30">
        <v>0.01</v>
      </c>
      <c r="C26" s="31">
        <v>6757.51</v>
      </c>
    </row>
    <row r="27" spans="1:3" ht="15">
      <c r="A27" s="8" t="s">
        <v>15</v>
      </c>
      <c r="B27" s="4"/>
      <c r="C27" s="31">
        <f>SUM(C28:C34)</f>
        <v>239128.56</v>
      </c>
    </row>
    <row r="28" spans="1:3" ht="14.25">
      <c r="A28" s="16" t="s">
        <v>23</v>
      </c>
      <c r="B28" s="18" t="s">
        <v>40</v>
      </c>
      <c r="C28" s="27">
        <v>1349.32</v>
      </c>
    </row>
    <row r="29" spans="1:3" ht="14.25">
      <c r="A29" s="16" t="s">
        <v>39</v>
      </c>
      <c r="B29" s="18"/>
      <c r="C29" s="27"/>
    </row>
    <row r="30" spans="1:3" ht="14.25">
      <c r="A30" s="16" t="s">
        <v>167</v>
      </c>
      <c r="B30" s="18" t="s">
        <v>161</v>
      </c>
      <c r="C30" s="27">
        <v>71870.4</v>
      </c>
    </row>
    <row r="31" spans="1:3" ht="14.25">
      <c r="A31" s="16" t="s">
        <v>168</v>
      </c>
      <c r="B31" s="18" t="s">
        <v>161</v>
      </c>
      <c r="C31" s="27">
        <v>52106.04</v>
      </c>
    </row>
    <row r="32" spans="1:3" ht="14.25">
      <c r="A32" s="16" t="s">
        <v>33</v>
      </c>
      <c r="B32" s="18" t="s">
        <v>161</v>
      </c>
      <c r="C32" s="27">
        <v>53902.8</v>
      </c>
    </row>
    <row r="33" spans="1:3" ht="14.25" customHeight="1">
      <c r="A33" s="16" t="s">
        <v>162</v>
      </c>
      <c r="B33" s="42" t="s">
        <v>41</v>
      </c>
      <c r="C33" s="27">
        <v>57600</v>
      </c>
    </row>
    <row r="34" spans="1:3" ht="14.25">
      <c r="A34" s="16" t="s">
        <v>34</v>
      </c>
      <c r="B34" s="18" t="s">
        <v>95</v>
      </c>
      <c r="C34" s="27">
        <v>2300</v>
      </c>
    </row>
    <row r="35" spans="1:3" ht="15">
      <c r="A35" s="8" t="s">
        <v>16</v>
      </c>
      <c r="B35" s="4"/>
      <c r="C35" s="31">
        <f>SUM(C36:C37)</f>
        <v>4272.12</v>
      </c>
    </row>
    <row r="36" spans="1:3" ht="14.25">
      <c r="A36" s="16" t="s">
        <v>24</v>
      </c>
      <c r="B36" s="18" t="s">
        <v>100</v>
      </c>
      <c r="C36" s="27">
        <v>1172.12</v>
      </c>
    </row>
    <row r="37" spans="1:3" ht="14.25">
      <c r="A37" s="16" t="s">
        <v>131</v>
      </c>
      <c r="B37" s="18" t="s">
        <v>103</v>
      </c>
      <c r="C37" s="27">
        <v>3100</v>
      </c>
    </row>
    <row r="38" spans="1:3" ht="15">
      <c r="A38" s="8" t="s">
        <v>17</v>
      </c>
      <c r="B38" s="4"/>
      <c r="C38" s="31">
        <f>SUM(C39:C40)</f>
        <v>59710.07</v>
      </c>
    </row>
    <row r="39" spans="1:3" ht="14.25">
      <c r="A39" s="16" t="s">
        <v>169</v>
      </c>
      <c r="B39" s="18" t="s">
        <v>118</v>
      </c>
      <c r="C39" s="27">
        <v>28600</v>
      </c>
    </row>
    <row r="40" spans="1:4" ht="14.25">
      <c r="A40" s="16" t="s">
        <v>138</v>
      </c>
      <c r="B40" s="18" t="s">
        <v>152</v>
      </c>
      <c r="C40" s="27">
        <v>31110.07</v>
      </c>
      <c r="D40" s="2"/>
    </row>
    <row r="41" spans="1:3" ht="25.5">
      <c r="A41" s="8" t="s">
        <v>25</v>
      </c>
      <c r="B41" s="4"/>
      <c r="C41" s="31">
        <f>SUM(C42:C86)</f>
        <v>129074.90000000001</v>
      </c>
    </row>
    <row r="42" spans="1:3" s="11" customFormat="1" ht="25.5">
      <c r="A42" s="9" t="s">
        <v>35</v>
      </c>
      <c r="B42" s="10" t="s">
        <v>102</v>
      </c>
      <c r="C42" s="27">
        <v>7300</v>
      </c>
    </row>
    <row r="43" spans="1:3" s="11" customFormat="1" ht="14.25">
      <c r="A43" s="9" t="s">
        <v>36</v>
      </c>
      <c r="B43" s="10" t="s">
        <v>103</v>
      </c>
      <c r="C43" s="27">
        <v>675</v>
      </c>
    </row>
    <row r="44" spans="1:3" s="11" customFormat="1" ht="14.25">
      <c r="A44" s="9" t="s">
        <v>37</v>
      </c>
      <c r="B44" s="10" t="s">
        <v>161</v>
      </c>
      <c r="C44" s="27">
        <v>52093.82</v>
      </c>
    </row>
    <row r="45" spans="1:3" s="11" customFormat="1" ht="14.25">
      <c r="A45" s="9" t="s">
        <v>38</v>
      </c>
      <c r="B45" s="43"/>
      <c r="C45" s="27"/>
    </row>
    <row r="46" spans="1:3" s="11" customFormat="1" ht="30.75" customHeight="1">
      <c r="A46" s="9" t="s">
        <v>42</v>
      </c>
      <c r="B46" s="10" t="s">
        <v>45</v>
      </c>
      <c r="C46" s="27">
        <v>3743.25</v>
      </c>
    </row>
    <row r="47" spans="1:3" s="11" customFormat="1" ht="57" customHeight="1">
      <c r="A47" s="9" t="s">
        <v>43</v>
      </c>
      <c r="B47" s="10" t="s">
        <v>46</v>
      </c>
      <c r="C47" s="27">
        <v>11435.03</v>
      </c>
    </row>
    <row r="48" spans="1:3" s="11" customFormat="1" ht="17.25" customHeight="1">
      <c r="A48" s="9" t="s">
        <v>52</v>
      </c>
      <c r="B48" s="10" t="s">
        <v>53</v>
      </c>
      <c r="C48" s="27">
        <v>1100</v>
      </c>
    </row>
    <row r="49" spans="1:3" s="11" customFormat="1" ht="29.25" customHeight="1">
      <c r="A49" s="9" t="s">
        <v>44</v>
      </c>
      <c r="B49" s="10" t="s">
        <v>47</v>
      </c>
      <c r="C49" s="27">
        <v>930</v>
      </c>
    </row>
    <row r="50" spans="1:3" s="11" customFormat="1" ht="14.25">
      <c r="A50" s="9" t="s">
        <v>48</v>
      </c>
      <c r="B50" s="10" t="s">
        <v>50</v>
      </c>
      <c r="C50" s="27">
        <v>450</v>
      </c>
    </row>
    <row r="51" spans="1:3" s="11" customFormat="1" ht="14.25">
      <c r="A51" s="9" t="s">
        <v>49</v>
      </c>
      <c r="B51" s="10" t="s">
        <v>51</v>
      </c>
      <c r="C51" s="27">
        <v>900</v>
      </c>
    </row>
    <row r="52" spans="1:3" s="11" customFormat="1" ht="14.25">
      <c r="A52" s="9" t="s">
        <v>56</v>
      </c>
      <c r="B52" s="10" t="s">
        <v>57</v>
      </c>
      <c r="C52" s="27">
        <v>300</v>
      </c>
    </row>
    <row r="53" spans="1:3" s="11" customFormat="1" ht="14.25">
      <c r="A53" s="9" t="s">
        <v>62</v>
      </c>
      <c r="B53" s="10" t="s">
        <v>70</v>
      </c>
      <c r="C53" s="27">
        <v>14552.45</v>
      </c>
    </row>
    <row r="54" spans="1:3" s="11" customFormat="1" ht="14.25">
      <c r="A54" s="9" t="s">
        <v>63</v>
      </c>
      <c r="B54" s="10" t="s">
        <v>71</v>
      </c>
      <c r="C54" s="27">
        <v>225</v>
      </c>
    </row>
    <row r="55" spans="1:3" s="11" customFormat="1" ht="14.25">
      <c r="A55" s="9" t="s">
        <v>64</v>
      </c>
      <c r="B55" s="10" t="s">
        <v>69</v>
      </c>
      <c r="C55" s="27">
        <v>450</v>
      </c>
    </row>
    <row r="56" spans="1:3" s="11" customFormat="1" ht="14.25">
      <c r="A56" s="9" t="s">
        <v>65</v>
      </c>
      <c r="B56" s="10" t="s">
        <v>72</v>
      </c>
      <c r="C56" s="27">
        <v>1497.3</v>
      </c>
    </row>
    <row r="57" spans="1:3" s="11" customFormat="1" ht="14.25">
      <c r="A57" s="9" t="s">
        <v>66</v>
      </c>
      <c r="B57" s="10" t="s">
        <v>73</v>
      </c>
      <c r="C57" s="27">
        <v>1497.3</v>
      </c>
    </row>
    <row r="58" spans="1:3" s="11" customFormat="1" ht="25.5">
      <c r="A58" s="9" t="s">
        <v>67</v>
      </c>
      <c r="B58" s="10" t="s">
        <v>74</v>
      </c>
      <c r="C58" s="27">
        <v>6619.2</v>
      </c>
    </row>
    <row r="59" spans="1:3" s="11" customFormat="1" ht="14.25">
      <c r="A59" s="9" t="s">
        <v>68</v>
      </c>
      <c r="B59" s="10" t="s">
        <v>120</v>
      </c>
      <c r="C59" s="27">
        <v>225</v>
      </c>
    </row>
    <row r="60" spans="1:3" s="11" customFormat="1" ht="14.25">
      <c r="A60" s="9" t="s">
        <v>66</v>
      </c>
      <c r="B60" s="10" t="s">
        <v>75</v>
      </c>
      <c r="C60" s="27">
        <v>1497.3</v>
      </c>
    </row>
    <row r="61" spans="1:3" s="11" customFormat="1" ht="25.5">
      <c r="A61" s="9" t="s">
        <v>79</v>
      </c>
      <c r="B61" s="10" t="s">
        <v>80</v>
      </c>
      <c r="C61" s="27">
        <v>112.5</v>
      </c>
    </row>
    <row r="62" spans="1:3" s="11" customFormat="1" ht="14.25">
      <c r="A62" s="9" t="s">
        <v>81</v>
      </c>
      <c r="B62" s="10" t="s">
        <v>84</v>
      </c>
      <c r="C62" s="27">
        <v>225</v>
      </c>
    </row>
    <row r="63" spans="1:3" s="11" customFormat="1" ht="14.25">
      <c r="A63" s="9" t="s">
        <v>82</v>
      </c>
      <c r="B63" s="10" t="s">
        <v>85</v>
      </c>
      <c r="C63" s="27">
        <v>112.5</v>
      </c>
    </row>
    <row r="64" spans="1:3" s="11" customFormat="1" ht="14.25">
      <c r="A64" s="9" t="s">
        <v>83</v>
      </c>
      <c r="B64" s="10" t="s">
        <v>86</v>
      </c>
      <c r="C64" s="27">
        <v>675</v>
      </c>
    </row>
    <row r="65" spans="1:3" s="11" customFormat="1" ht="14.25">
      <c r="A65" s="9" t="s">
        <v>91</v>
      </c>
      <c r="B65" s="10" t="s">
        <v>92</v>
      </c>
      <c r="C65" s="27">
        <v>225</v>
      </c>
    </row>
    <row r="66" spans="1:3" s="11" customFormat="1" ht="14.25">
      <c r="A66" s="9" t="s">
        <v>93</v>
      </c>
      <c r="B66" s="10" t="s">
        <v>94</v>
      </c>
      <c r="C66" s="27">
        <v>225</v>
      </c>
    </row>
    <row r="67" spans="1:3" s="11" customFormat="1" ht="14.25">
      <c r="A67" s="9" t="s">
        <v>96</v>
      </c>
      <c r="B67" s="10" t="s">
        <v>97</v>
      </c>
      <c r="C67" s="27">
        <v>3956.5</v>
      </c>
    </row>
    <row r="68" spans="1:3" s="11" customFormat="1" ht="14.25">
      <c r="A68" s="9" t="s">
        <v>106</v>
      </c>
      <c r="B68" s="10" t="s">
        <v>107</v>
      </c>
      <c r="C68" s="27">
        <v>450</v>
      </c>
    </row>
    <row r="69" spans="1:3" s="11" customFormat="1" ht="14.25">
      <c r="A69" s="9" t="s">
        <v>114</v>
      </c>
      <c r="B69" s="10" t="s">
        <v>115</v>
      </c>
      <c r="C69" s="27">
        <v>503.5</v>
      </c>
    </row>
    <row r="70" spans="1:3" s="11" customFormat="1" ht="14.25">
      <c r="A70" s="9" t="s">
        <v>111</v>
      </c>
      <c r="B70" s="10" t="s">
        <v>112</v>
      </c>
      <c r="C70" s="27">
        <v>600</v>
      </c>
    </row>
    <row r="71" spans="1:3" s="11" customFormat="1" ht="14.25">
      <c r="A71" s="9" t="s">
        <v>119</v>
      </c>
      <c r="B71" s="10" t="s">
        <v>113</v>
      </c>
      <c r="C71" s="27">
        <v>1567</v>
      </c>
    </row>
    <row r="72" spans="1:3" s="11" customFormat="1" ht="14.25">
      <c r="A72" s="9" t="s">
        <v>121</v>
      </c>
      <c r="B72" s="10" t="s">
        <v>122</v>
      </c>
      <c r="C72" s="27">
        <v>225</v>
      </c>
    </row>
    <row r="73" spans="1:3" s="11" customFormat="1" ht="14.25">
      <c r="A73" s="9" t="s">
        <v>123</v>
      </c>
      <c r="B73" s="10" t="s">
        <v>124</v>
      </c>
      <c r="C73" s="27">
        <v>450</v>
      </c>
    </row>
    <row r="74" spans="1:3" s="11" customFormat="1" ht="14.25">
      <c r="A74" s="9" t="s">
        <v>125</v>
      </c>
      <c r="B74" s="10" t="s">
        <v>126</v>
      </c>
      <c r="C74" s="27">
        <v>1497.3</v>
      </c>
    </row>
    <row r="75" spans="1:3" s="11" customFormat="1" ht="14.25">
      <c r="A75" s="9" t="s">
        <v>127</v>
      </c>
      <c r="B75" s="10" t="s">
        <v>128</v>
      </c>
      <c r="C75" s="27">
        <v>1035</v>
      </c>
    </row>
    <row r="76" spans="1:3" s="11" customFormat="1" ht="14.25">
      <c r="A76" s="9" t="s">
        <v>129</v>
      </c>
      <c r="B76" s="10" t="s">
        <v>130</v>
      </c>
      <c r="C76" s="27">
        <v>2940</v>
      </c>
    </row>
    <row r="77" spans="1:3" s="11" customFormat="1" ht="14.25">
      <c r="A77" s="9" t="s">
        <v>132</v>
      </c>
      <c r="B77" s="10" t="s">
        <v>133</v>
      </c>
      <c r="C77" s="27">
        <v>1715</v>
      </c>
    </row>
    <row r="78" spans="1:3" s="11" customFormat="1" ht="14.25">
      <c r="A78" s="9" t="s">
        <v>134</v>
      </c>
      <c r="B78" s="10" t="s">
        <v>136</v>
      </c>
      <c r="C78" s="27">
        <v>450</v>
      </c>
    </row>
    <row r="79" spans="1:3" s="11" customFormat="1" ht="14.25">
      <c r="A79" s="9" t="s">
        <v>135</v>
      </c>
      <c r="B79" s="10" t="s">
        <v>137</v>
      </c>
      <c r="C79" s="27">
        <v>1497.3</v>
      </c>
    </row>
    <row r="80" spans="1:3" s="11" customFormat="1" ht="25.5">
      <c r="A80" s="9" t="s">
        <v>141</v>
      </c>
      <c r="B80" s="10" t="s">
        <v>144</v>
      </c>
      <c r="C80" s="27">
        <v>2395.95</v>
      </c>
    </row>
    <row r="81" spans="1:3" s="11" customFormat="1" ht="14.25">
      <c r="A81" s="9" t="s">
        <v>142</v>
      </c>
      <c r="B81" s="10" t="s">
        <v>145</v>
      </c>
      <c r="C81" s="27">
        <v>450</v>
      </c>
    </row>
    <row r="82" spans="1:3" s="11" customFormat="1" ht="25.5">
      <c r="A82" s="9" t="s">
        <v>143</v>
      </c>
      <c r="B82" s="10" t="s">
        <v>146</v>
      </c>
      <c r="C82" s="27">
        <v>225</v>
      </c>
    </row>
    <row r="83" spans="1:3" s="11" customFormat="1" ht="25.5">
      <c r="A83" s="9" t="s">
        <v>154</v>
      </c>
      <c r="B83" s="10" t="s">
        <v>155</v>
      </c>
      <c r="C83" s="27">
        <v>225</v>
      </c>
    </row>
    <row r="84" spans="1:3" s="11" customFormat="1" ht="25.5">
      <c r="A84" s="9" t="s">
        <v>166</v>
      </c>
      <c r="B84" s="10" t="s">
        <v>156</v>
      </c>
      <c r="C84" s="27">
        <v>1226.7</v>
      </c>
    </row>
    <row r="85" spans="1:3" s="11" customFormat="1" ht="14.25">
      <c r="A85" s="9" t="s">
        <v>158</v>
      </c>
      <c r="B85" s="10" t="s">
        <v>159</v>
      </c>
      <c r="C85" s="27">
        <v>600</v>
      </c>
    </row>
    <row r="86" spans="1:3" s="11" customFormat="1" ht="14.25">
      <c r="A86" s="9"/>
      <c r="B86" s="10"/>
      <c r="C86" s="27"/>
    </row>
    <row r="87" spans="1:3" ht="15">
      <c r="A87" s="8" t="s">
        <v>30</v>
      </c>
      <c r="B87" s="18"/>
      <c r="C87" s="31">
        <f>SUM(C88:C97)</f>
        <v>169703</v>
      </c>
    </row>
    <row r="88" spans="1:3" ht="14.25">
      <c r="A88" s="16" t="s">
        <v>54</v>
      </c>
      <c r="B88" s="18" t="s">
        <v>55</v>
      </c>
      <c r="C88" s="27">
        <v>600</v>
      </c>
    </row>
    <row r="89" spans="1:3" ht="14.25">
      <c r="A89" s="56" t="s">
        <v>76</v>
      </c>
      <c r="B89" s="57" t="s">
        <v>70</v>
      </c>
      <c r="C89" s="58">
        <v>50005</v>
      </c>
    </row>
    <row r="90" spans="1:3" ht="14.25">
      <c r="A90" s="56" t="s">
        <v>77</v>
      </c>
      <c r="B90" s="57" t="s">
        <v>78</v>
      </c>
      <c r="C90" s="58">
        <v>37500</v>
      </c>
    </row>
    <row r="91" spans="1:3" ht="14.25">
      <c r="A91" s="9" t="s">
        <v>89</v>
      </c>
      <c r="B91" s="10" t="s">
        <v>90</v>
      </c>
      <c r="C91" s="27">
        <v>7200</v>
      </c>
    </row>
    <row r="92" spans="1:3" ht="14.25">
      <c r="A92" s="9" t="s">
        <v>109</v>
      </c>
      <c r="B92" s="10" t="s">
        <v>110</v>
      </c>
      <c r="C92" s="27">
        <v>800</v>
      </c>
    </row>
    <row r="93" spans="1:3" ht="14.25">
      <c r="A93" s="56" t="s">
        <v>139</v>
      </c>
      <c r="B93" s="57" t="s">
        <v>140</v>
      </c>
      <c r="C93" s="58">
        <v>34118</v>
      </c>
    </row>
    <row r="94" spans="1:3" ht="14.25">
      <c r="A94" s="9" t="s">
        <v>147</v>
      </c>
      <c r="B94" s="10" t="s">
        <v>148</v>
      </c>
      <c r="C94" s="27">
        <v>630</v>
      </c>
    </row>
    <row r="95" spans="1:3" ht="14.25">
      <c r="A95" s="56" t="s">
        <v>149</v>
      </c>
      <c r="B95" s="57" t="s">
        <v>148</v>
      </c>
      <c r="C95" s="58">
        <v>35700</v>
      </c>
    </row>
    <row r="96" spans="1:3" ht="14.25">
      <c r="A96" s="9" t="s">
        <v>89</v>
      </c>
      <c r="B96" s="10" t="s">
        <v>150</v>
      </c>
      <c r="C96" s="27">
        <v>2700</v>
      </c>
    </row>
    <row r="97" spans="1:3" ht="14.25">
      <c r="A97" s="9" t="s">
        <v>160</v>
      </c>
      <c r="B97" s="10" t="s">
        <v>159</v>
      </c>
      <c r="C97" s="27">
        <v>450</v>
      </c>
    </row>
    <row r="98" spans="1:3" ht="15">
      <c r="A98" s="8" t="s">
        <v>32</v>
      </c>
      <c r="B98" s="18"/>
      <c r="C98" s="32">
        <f>SUM(C99:C106)</f>
        <v>7452.08</v>
      </c>
    </row>
    <row r="99" spans="1:3" ht="14.25">
      <c r="A99" s="16" t="s">
        <v>61</v>
      </c>
      <c r="B99" s="18" t="s">
        <v>58</v>
      </c>
      <c r="C99" s="27">
        <v>267</v>
      </c>
    </row>
    <row r="100" spans="1:3" ht="14.25">
      <c r="A100" s="16" t="s">
        <v>59</v>
      </c>
      <c r="B100" s="18" t="s">
        <v>58</v>
      </c>
      <c r="C100" s="27">
        <v>25</v>
      </c>
    </row>
    <row r="101" spans="1:3" ht="14.25">
      <c r="A101" s="16" t="s">
        <v>60</v>
      </c>
      <c r="B101" s="18" t="s">
        <v>58</v>
      </c>
      <c r="C101" s="27">
        <v>268</v>
      </c>
    </row>
    <row r="102" spans="1:3" ht="14.25">
      <c r="A102" s="16" t="s">
        <v>87</v>
      </c>
      <c r="B102" s="18" t="s">
        <v>88</v>
      </c>
      <c r="C102" s="27">
        <v>150</v>
      </c>
    </row>
    <row r="103" spans="1:3" ht="14.25">
      <c r="A103" s="16" t="s">
        <v>98</v>
      </c>
      <c r="B103" s="18" t="s">
        <v>99</v>
      </c>
      <c r="C103" s="27">
        <v>5201.28</v>
      </c>
    </row>
    <row r="104" spans="1:3" ht="14.25">
      <c r="A104" s="16" t="s">
        <v>108</v>
      </c>
      <c r="B104" s="18" t="s">
        <v>101</v>
      </c>
      <c r="C104" s="27">
        <v>1110</v>
      </c>
    </row>
    <row r="105" spans="1:3" ht="14.25">
      <c r="A105" s="16" t="s">
        <v>151</v>
      </c>
      <c r="B105" s="18" t="s">
        <v>104</v>
      </c>
      <c r="C105" s="27">
        <v>200.8</v>
      </c>
    </row>
    <row r="106" spans="1:3" ht="14.25">
      <c r="A106" s="16" t="s">
        <v>157</v>
      </c>
      <c r="B106" s="18" t="s">
        <v>105</v>
      </c>
      <c r="C106" s="27">
        <v>230</v>
      </c>
    </row>
    <row r="107" spans="1:3" ht="38.25">
      <c r="A107" s="14" t="s">
        <v>163</v>
      </c>
      <c r="B107" s="21"/>
      <c r="C107" s="23">
        <f>C18-C21</f>
        <v>26080.319999999832</v>
      </c>
    </row>
    <row r="109" spans="1:3" ht="12.75">
      <c r="A109" s="19" t="s">
        <v>26</v>
      </c>
      <c r="C109" s="20" t="s">
        <v>27</v>
      </c>
    </row>
    <row r="111" ht="12.75">
      <c r="A111" s="1" t="s">
        <v>18</v>
      </c>
    </row>
    <row r="112" spans="1:3" ht="12.75">
      <c r="A112" s="1" t="s">
        <v>19</v>
      </c>
      <c r="C112" t="s">
        <v>28</v>
      </c>
    </row>
    <row r="113" ht="12.75">
      <c r="C113" t="s">
        <v>20</v>
      </c>
    </row>
    <row r="116" ht="12.75">
      <c r="C116" t="s">
        <v>21</v>
      </c>
    </row>
    <row r="161" spans="1:2" ht="15">
      <c r="A161" s="47"/>
      <c r="B161" s="48"/>
    </row>
    <row r="162" spans="1:2" ht="15">
      <c r="A162" s="47"/>
      <c r="B162" s="48"/>
    </row>
    <row r="163" spans="1:2" ht="18">
      <c r="A163" s="49"/>
      <c r="B163" s="50"/>
    </row>
    <row r="164" spans="1:2" ht="15">
      <c r="A164" s="47"/>
      <c r="B164" s="51"/>
    </row>
    <row r="165" spans="1:2" ht="15">
      <c r="A165" s="47"/>
      <c r="B165" s="51"/>
    </row>
    <row r="166" spans="1:2" ht="15">
      <c r="A166" s="47"/>
      <c r="B166" s="51"/>
    </row>
    <row r="167" spans="1:2" ht="15">
      <c r="A167" s="47"/>
      <c r="B167" s="51"/>
    </row>
    <row r="168" spans="1:2" ht="15">
      <c r="A168" s="47"/>
      <c r="B168" s="51"/>
    </row>
    <row r="169" spans="1:2" ht="15">
      <c r="A169" s="47"/>
      <c r="B169" s="51"/>
    </row>
    <row r="170" spans="1:2" ht="15">
      <c r="A170" s="47"/>
      <c r="B170" s="51"/>
    </row>
    <row r="171" spans="1:2" ht="15">
      <c r="A171" s="47"/>
      <c r="B171" s="51"/>
    </row>
    <row r="172" spans="1:2" ht="15">
      <c r="A172" s="47"/>
      <c r="B172" s="51"/>
    </row>
    <row r="173" spans="1:2" ht="15">
      <c r="A173" s="47"/>
      <c r="B173" s="51"/>
    </row>
    <row r="174" spans="1:2" ht="15">
      <c r="A174" s="47"/>
      <c r="B174" s="51"/>
    </row>
    <row r="175" spans="1:2" ht="18">
      <c r="A175" s="45"/>
      <c r="B175" s="46"/>
    </row>
    <row r="176" ht="12.75">
      <c r="B176" s="44"/>
    </row>
    <row r="177" ht="12.75">
      <c r="B177" s="44"/>
    </row>
    <row r="178" ht="12.75">
      <c r="B178" s="44"/>
    </row>
    <row r="179" ht="12.75">
      <c r="B179" s="44"/>
    </row>
    <row r="180" ht="12.75">
      <c r="B180" s="44"/>
    </row>
    <row r="181" ht="12.75">
      <c r="B181" s="44"/>
    </row>
    <row r="182" ht="12.75">
      <c r="B182" s="44"/>
    </row>
    <row r="183" ht="12.75">
      <c r="B183" s="44"/>
    </row>
    <row r="184" ht="12.75">
      <c r="B184" s="44"/>
    </row>
  </sheetData>
  <sheetProtection/>
  <mergeCells count="3">
    <mergeCell ref="A1:C1"/>
    <mergeCell ref="A2:C2"/>
    <mergeCell ref="A3:C3"/>
  </mergeCells>
  <printOptions/>
  <pageMargins left="1.141732283464567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2016-03-10T08:26:21Z</cp:lastPrinted>
  <dcterms:created xsi:type="dcterms:W3CDTF">1996-10-08T23:32:33Z</dcterms:created>
  <dcterms:modified xsi:type="dcterms:W3CDTF">2016-03-10T08:26:36Z</dcterms:modified>
  <cp:category/>
  <cp:version/>
  <cp:contentType/>
  <cp:contentStatus/>
</cp:coreProperties>
</file>