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узнецова,15А" sheetId="1" r:id="rId1"/>
  </sheets>
  <definedNames/>
  <calcPr fullCalcOnLoad="1" refMode="R1C1"/>
</workbook>
</file>

<file path=xl/sharedStrings.xml><?xml version="1.0" encoding="utf-8"?>
<sst xmlns="http://schemas.openxmlformats.org/spreadsheetml/2006/main" count="138" uniqueCount="128">
  <si>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</si>
  <si>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</si>
  <si>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</si>
  <si>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</si>
  <si>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</si>
  <si>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</si>
  <si>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</si>
  <si>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</si>
  <si>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</si>
  <si>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</si>
  <si>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</si>
  <si>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</si>
  <si>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</si>
  <si>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</si>
  <si>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</si>
  <si>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</si>
  <si>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</si>
  <si>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</si>
  <si>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</si>
  <si>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</si>
  <si>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</si>
  <si>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</si>
  <si>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</si>
  <si>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</si>
  <si>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</si>
  <si>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</si>
  <si>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</si>
  <si>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</si>
  <si>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</si>
  <si>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</si>
  <si>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</si>
  <si>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</si>
  <si>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</si>
  <si>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t>материалы</t>
  </si>
  <si>
    <t>Вознаграждение управляющей организации</t>
  </si>
  <si>
    <t xml:space="preserve">     Вывоз мусора (тракт телега)</t>
  </si>
  <si>
    <t>(40=00.за1чел) ежемесячно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</si>
  <si>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Кузнецова, д.15А </t>
    </r>
    <r>
      <rPr>
        <b/>
        <sz val="12"/>
        <rFont val="Arial"/>
        <family val="2"/>
      </rPr>
      <t xml:space="preserve">   </t>
    </r>
  </si>
  <si>
    <t>1800=00 (ежемесячно)</t>
  </si>
  <si>
    <t>изготовление сантехнических тросов</t>
  </si>
  <si>
    <t>01.06.2015г.</t>
  </si>
  <si>
    <t>16.06.2015г.</t>
  </si>
  <si>
    <t>обследование по заявке кв.№49,52 - течь с потолка</t>
  </si>
  <si>
    <t>30.06.2015г.</t>
  </si>
  <si>
    <t>ремонт элеваторных узлов (замена кранов для манометров, чистка гильз, установка термометров, замена кранов для промывки)</t>
  </si>
  <si>
    <t>06.07.2015г.</t>
  </si>
  <si>
    <t>очистка подвала от мусора, снятие старой теплоизоляции отопления.</t>
  </si>
  <si>
    <t>09.07.2015г.</t>
  </si>
  <si>
    <t>обследование по заявке кв.№52 - текут трубы гор и хол водоснабжения</t>
  </si>
  <si>
    <t>08.07.2015г.</t>
  </si>
  <si>
    <t>15.07.2015г.</t>
  </si>
  <si>
    <t>снятие заглушек с элеватора</t>
  </si>
  <si>
    <t>протяжка жгута фазы по электрощитам 3 подъезд.</t>
  </si>
  <si>
    <t>выезд с дезинсекторами (обход подвалов)</t>
  </si>
  <si>
    <t>17.07.2015г.</t>
  </si>
  <si>
    <t>изготовление ключей</t>
  </si>
  <si>
    <t>лампочки, мешки для мусора</t>
  </si>
  <si>
    <t>июль</t>
  </si>
  <si>
    <t>июль,август</t>
  </si>
  <si>
    <t>промывка и опрессовка системы отопления</t>
  </si>
  <si>
    <t>10.08.2015г.</t>
  </si>
  <si>
    <t>24.07.2015г.</t>
  </si>
  <si>
    <t>установка запорной арматуры на подачу ГВС</t>
  </si>
  <si>
    <t>промывка бойлера (10 секций)</t>
  </si>
  <si>
    <t>снятие показаний приборов учета</t>
  </si>
  <si>
    <t>10.09.2015г.</t>
  </si>
  <si>
    <t>11.09.2015г.</t>
  </si>
  <si>
    <t>запуск системы отопления, пуско-наладочные работы</t>
  </si>
  <si>
    <t>восстановление теплоизоляции на отоплении (подвал)</t>
  </si>
  <si>
    <t>29.09.2015г.</t>
  </si>
  <si>
    <t>монтаж светильников (1,4 подъезд)</t>
  </si>
  <si>
    <t>16,25.09.2015г.</t>
  </si>
  <si>
    <t>замена стояков канализации Ф110,замена лежаков; замена стояков Ф50</t>
  </si>
  <si>
    <t>зачистка контактов (заявка кв.№36 - нет света в квартире)</t>
  </si>
  <si>
    <t>выезд, обследование по заявке кв.№52 (течь унитаза и стояков хол и гор водоснабжения)</t>
  </si>
  <si>
    <t>выезд, обследование по заявке кв.№55 (нет тепла)</t>
  </si>
  <si>
    <t>установка кранов для разбора воды в подвале</t>
  </si>
  <si>
    <t>02.10.2015г.</t>
  </si>
  <si>
    <t>03.10.2015г.</t>
  </si>
  <si>
    <t>28.10.2015г.</t>
  </si>
  <si>
    <t>29.10.2015г.</t>
  </si>
  <si>
    <t>лампочки 4х18</t>
  </si>
  <si>
    <t>октябрь</t>
  </si>
  <si>
    <t>газовый кран</t>
  </si>
  <si>
    <t>ремонт этажного щита (3 подъезд)</t>
  </si>
  <si>
    <t>13.10.2015г.</t>
  </si>
  <si>
    <t xml:space="preserve">     Обслуживание внутридомового газового оборудования </t>
  </si>
  <si>
    <t>покраска труб в подвале, ремонт перехода, ремонт и покраска дверей</t>
  </si>
  <si>
    <t xml:space="preserve"> демонтаж крана на стояке ГВС в подвале, слив и монтаж.</t>
  </si>
  <si>
    <t>установка балансировочного клапана (второй элеватор)</t>
  </si>
  <si>
    <t>замена запорной арматуры на стояках ХВС и ГВС</t>
  </si>
  <si>
    <t xml:space="preserve"> установка балансировочного клапана (элеватор №1)</t>
  </si>
  <si>
    <t>11.11.2015г.</t>
  </si>
  <si>
    <t>25.11.2015г.</t>
  </si>
  <si>
    <t>27.11.2015г.</t>
  </si>
  <si>
    <t xml:space="preserve">     ПГС для подсыпки тротуаров</t>
  </si>
  <si>
    <t>ноябрь</t>
  </si>
  <si>
    <t>прожектор светодиодн, лампа, фотореле, датчик, вилка, провод</t>
  </si>
  <si>
    <t>23.12.2015г.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</si>
  <si>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июнь - декабрь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</si>
  <si>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</si>
  <si>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>спуск воздуха с гор водоснабжения на стояках</t>
  </si>
  <si>
    <t>замена запорной арматуры в подвале, установка сливных кранов (подвал)</t>
  </si>
  <si>
    <t>обследование - закрыт кран на стояке отопления в подвале (заявка кв.№42)</t>
  </si>
  <si>
    <t>демонтаж полотенцесушителя  - заявка кв.№13</t>
  </si>
  <si>
    <t>замена регулятора температуры, установка контрольно - измерительных приборов</t>
  </si>
  <si>
    <t>выезд, обследование, регулировка системы ГВС (кв.№41,42)</t>
  </si>
  <si>
    <t>замена арматуры на стояках ГВС (4 стояка)</t>
  </si>
  <si>
    <t>перенос врезки обратного трубопровода ГВС</t>
  </si>
  <si>
    <t xml:space="preserve"> обследование узла учета хол воды</t>
  </si>
  <si>
    <t>сентябрь - декабрь</t>
  </si>
  <si>
    <t>05.12.2015г.</t>
  </si>
  <si>
    <t>09.12.2015г.</t>
  </si>
  <si>
    <t>11.12.2015г.</t>
  </si>
  <si>
    <t>16.12.2015г.</t>
  </si>
  <si>
    <t>17.12.2015г.</t>
  </si>
  <si>
    <t>24.12.2015г.</t>
  </si>
  <si>
    <t>25.12.2015г.</t>
  </si>
  <si>
    <t>2,3,4 (квартал)</t>
  </si>
  <si>
    <t>моющее средство, метла, ведро, совок, мешки/мусора</t>
  </si>
  <si>
    <t>июнь</t>
  </si>
  <si>
    <t>10.07.2015г.</t>
  </si>
  <si>
    <t>июнь-декабрь</t>
  </si>
  <si>
    <t xml:space="preserve">     Вывоз ТБО июнь-декабрь</t>
  </si>
  <si>
    <t xml:space="preserve">Начислено ЦВ </t>
  </si>
  <si>
    <t>Оплачено ЦВ</t>
  </si>
  <si>
    <t xml:space="preserve">     Дворник, уборщица                    </t>
  </si>
  <si>
    <t xml:space="preserve">     Оплата старшему по дому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</si>
</sst>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4" fontId="47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 vertical="center" wrapText="1"/>
    </xf>
    <xf numFmtId="4" fontId="48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7" t="s">
        <v>0</v>
      </c>
      <c r="B1" s="47"/>
      <c r="C1" s="47"/>
    </row>
    <row r="2" spans="1:3" ht="24" customHeight="1">
      <c r="A2" s="47" t="s">
        <v>37</v>
      </c>
      <c r="B2" s="47"/>
      <c r="C2" s="47"/>
    </row>
    <row r="3" spans="1:3" ht="15.75">
      <c r="A3" s="47" t="s">
        <v>99</v>
      </c>
      <c r="B3" s="47"/>
      <c r="C3" s="47"/>
    </row>
    <row r="5" spans="2:3" ht="12.75">
      <c r="B5" s="1" t="s">
        <v>1</v>
      </c>
      <c r="C5" s="2">
        <v>2478.3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2478.3</v>
      </c>
    </row>
    <row r="8" spans="2:3" ht="12.75">
      <c r="B8" s="1" t="s">
        <v>4</v>
      </c>
      <c r="C8">
        <v>56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0</v>
      </c>
    </row>
    <row r="12" spans="1:3" ht="12.75">
      <c r="A12" s="3" t="s">
        <v>7</v>
      </c>
      <c r="B12" s="4"/>
      <c r="C12" s="12">
        <v>294917.7</v>
      </c>
    </row>
    <row r="13" spans="1:3" ht="12.75">
      <c r="A13" s="45" t="s">
        <v>124</v>
      </c>
      <c r="B13" s="4"/>
      <c r="C13" s="46">
        <v>74349</v>
      </c>
    </row>
    <row r="14" spans="1:3" ht="12.75">
      <c r="A14" s="36" t="s">
        <v>8</v>
      </c>
      <c r="B14" s="37"/>
      <c r="C14" s="38">
        <f>SUM(C12:C13)</f>
        <v>369266.7</v>
      </c>
    </row>
    <row r="15" spans="1:3" ht="12.75">
      <c r="A15" s="3" t="s">
        <v>9</v>
      </c>
      <c r="B15" s="33"/>
      <c r="C15" s="5">
        <v>239263.1</v>
      </c>
    </row>
    <row r="16" spans="1:3" ht="12.75">
      <c r="A16" s="45" t="s">
        <v>125</v>
      </c>
      <c r="B16" s="4"/>
      <c r="C16" s="46">
        <v>69604.48</v>
      </c>
    </row>
    <row r="17" spans="1:3" ht="12.75">
      <c r="A17" s="39" t="s">
        <v>10</v>
      </c>
      <c r="B17" s="40"/>
      <c r="C17" s="41">
        <f>SUM(C15:C16)</f>
        <v>308867.58</v>
      </c>
    </row>
    <row r="18" spans="1:3" ht="12.75">
      <c r="A18" s="14" t="s">
        <v>11</v>
      </c>
      <c r="B18" s="15"/>
      <c r="C18" s="26">
        <f>C11+C17</f>
        <v>308867.58</v>
      </c>
    </row>
    <row r="19" spans="1:3" ht="12.75">
      <c r="A19" s="3"/>
      <c r="B19" s="4"/>
      <c r="C19" s="6"/>
    </row>
    <row r="20" spans="1:3" ht="12.75">
      <c r="A20" s="3" t="s">
        <v>12</v>
      </c>
      <c r="B20" s="4"/>
      <c r="C20" s="6"/>
    </row>
    <row r="21" spans="1:3" ht="15.75">
      <c r="A21" s="30" t="s">
        <v>13</v>
      </c>
      <c r="B21" s="24"/>
      <c r="C21" s="31">
        <f>SUM(C23:C24)</f>
        <v>518629.54500000004</v>
      </c>
    </row>
    <row r="22" spans="1:3" ht="14.25">
      <c r="A22" s="7" t="s">
        <v>14</v>
      </c>
      <c r="B22" s="4"/>
      <c r="C22" s="27"/>
    </row>
    <row r="23" spans="1:3" ht="15">
      <c r="A23" s="13" t="s">
        <v>34</v>
      </c>
      <c r="B23" s="22">
        <v>0.15</v>
      </c>
      <c r="C23" s="28">
        <f>C12*0.15</f>
        <v>44237.655</v>
      </c>
    </row>
    <row r="24" spans="1:3" ht="25.5">
      <c r="A24" s="13" t="s">
        <v>22</v>
      </c>
      <c r="B24" s="17"/>
      <c r="C24" s="28">
        <f>C26+C27+C35+C37+C40+C72+C78</f>
        <v>474391.89</v>
      </c>
    </row>
    <row r="25" spans="1:3" ht="14.25">
      <c r="A25" s="7" t="s">
        <v>14</v>
      </c>
      <c r="B25" s="4"/>
      <c r="C25" s="27"/>
    </row>
    <row r="26" spans="1:3" ht="15">
      <c r="A26" s="8" t="s">
        <v>31</v>
      </c>
      <c r="B26" s="32">
        <v>0.01</v>
      </c>
      <c r="C26" s="34">
        <v>4660.98</v>
      </c>
    </row>
    <row r="27" spans="1:3" ht="15">
      <c r="A27" s="8" t="s">
        <v>15</v>
      </c>
      <c r="B27" s="4"/>
      <c r="C27" s="34">
        <f>SUM(C28:C34)</f>
        <v>145544.55</v>
      </c>
    </row>
    <row r="28" spans="1:3" ht="14.25">
      <c r="A28" s="16" t="s">
        <v>24</v>
      </c>
      <c r="B28" s="18" t="s">
        <v>118</v>
      </c>
      <c r="C28" s="29">
        <v>746.37</v>
      </c>
    </row>
    <row r="29" spans="1:3" ht="14.25">
      <c r="A29" s="16" t="s">
        <v>23</v>
      </c>
      <c r="B29" s="18"/>
      <c r="C29" s="29"/>
    </row>
    <row r="30" spans="1:3" ht="14.25">
      <c r="A30" s="16" t="s">
        <v>126</v>
      </c>
      <c r="B30" s="18" t="s">
        <v>122</v>
      </c>
      <c r="C30" s="29">
        <v>74750</v>
      </c>
    </row>
    <row r="31" spans="1:3" ht="14.25">
      <c r="A31" s="16" t="s">
        <v>127</v>
      </c>
      <c r="B31" s="18" t="s">
        <v>122</v>
      </c>
      <c r="C31" s="29">
        <v>39828.18</v>
      </c>
    </row>
    <row r="32" spans="1:3" ht="14.25" customHeight="1">
      <c r="A32" s="16" t="s">
        <v>123</v>
      </c>
      <c r="B32" s="19" t="s">
        <v>36</v>
      </c>
      <c r="C32" s="29">
        <v>24920</v>
      </c>
    </row>
    <row r="33" spans="1:3" ht="14.25" customHeight="1">
      <c r="A33" s="16" t="s">
        <v>95</v>
      </c>
      <c r="B33" s="19" t="s">
        <v>96</v>
      </c>
      <c r="C33" s="29">
        <v>700</v>
      </c>
    </row>
    <row r="34" spans="1:3" ht="14.25">
      <c r="A34" s="16" t="s">
        <v>35</v>
      </c>
      <c r="B34" s="18" t="s">
        <v>121</v>
      </c>
      <c r="C34" s="29">
        <v>4600</v>
      </c>
    </row>
    <row r="35" spans="1:3" ht="15">
      <c r="A35" s="8" t="s">
        <v>16</v>
      </c>
      <c r="B35" s="4"/>
      <c r="C35" s="34">
        <f>SUM(C36)</f>
        <v>992.68</v>
      </c>
    </row>
    <row r="36" spans="1:3" ht="14.25">
      <c r="A36" s="16" t="s">
        <v>25</v>
      </c>
      <c r="B36" s="4" t="s">
        <v>41</v>
      </c>
      <c r="C36" s="29">
        <v>992.68</v>
      </c>
    </row>
    <row r="37" spans="1:3" ht="15">
      <c r="A37" s="8" t="s">
        <v>17</v>
      </c>
      <c r="B37" s="4"/>
      <c r="C37" s="34">
        <f>SUM(C38:C39)</f>
        <v>31739.41</v>
      </c>
    </row>
    <row r="38" spans="1:3" ht="14.25">
      <c r="A38" s="16" t="s">
        <v>26</v>
      </c>
      <c r="B38" s="18" t="s">
        <v>38</v>
      </c>
      <c r="C38" s="29">
        <v>12600</v>
      </c>
    </row>
    <row r="39" spans="1:4" ht="14.25">
      <c r="A39" s="16" t="s">
        <v>86</v>
      </c>
      <c r="B39" s="18" t="s">
        <v>98</v>
      </c>
      <c r="C39" s="29">
        <v>19139.41</v>
      </c>
      <c r="D39" s="2"/>
    </row>
    <row r="40" spans="1:3" ht="25.5">
      <c r="A40" s="8" t="s">
        <v>27</v>
      </c>
      <c r="B40" s="4"/>
      <c r="C40" s="34">
        <f>SUM(C41:C71)</f>
        <v>278274.27</v>
      </c>
    </row>
    <row r="41" spans="1:3" ht="14.25" customHeight="1">
      <c r="A41" s="9" t="s">
        <v>76</v>
      </c>
      <c r="B41" s="10" t="s">
        <v>40</v>
      </c>
      <c r="C41" s="29">
        <v>678</v>
      </c>
    </row>
    <row r="42" spans="1:3" ht="14.25" customHeight="1">
      <c r="A42" s="9" t="s">
        <v>39</v>
      </c>
      <c r="B42" s="10" t="s">
        <v>40</v>
      </c>
      <c r="C42" s="29">
        <v>750</v>
      </c>
    </row>
    <row r="43" spans="1:3" s="11" customFormat="1" ht="14.25" customHeight="1">
      <c r="A43" s="9" t="s">
        <v>42</v>
      </c>
      <c r="B43" s="10" t="s">
        <v>43</v>
      </c>
      <c r="C43" s="29">
        <v>225</v>
      </c>
    </row>
    <row r="44" spans="1:3" s="11" customFormat="1" ht="39" customHeight="1">
      <c r="A44" s="9" t="s">
        <v>44</v>
      </c>
      <c r="B44" s="10" t="s">
        <v>45</v>
      </c>
      <c r="C44" s="29">
        <v>19012.63</v>
      </c>
    </row>
    <row r="45" spans="1:3" s="11" customFormat="1" ht="25.5" customHeight="1">
      <c r="A45" s="9" t="s">
        <v>48</v>
      </c>
      <c r="B45" s="10" t="s">
        <v>49</v>
      </c>
      <c r="C45" s="29">
        <v>225</v>
      </c>
    </row>
    <row r="46" spans="1:3" s="11" customFormat="1" ht="27" customHeight="1">
      <c r="A46" s="9" t="s">
        <v>46</v>
      </c>
      <c r="B46" s="10" t="s">
        <v>47</v>
      </c>
      <c r="C46" s="29">
        <v>10450</v>
      </c>
    </row>
    <row r="47" spans="1:3" s="11" customFormat="1" ht="17.25" customHeight="1">
      <c r="A47" s="9" t="s">
        <v>63</v>
      </c>
      <c r="B47" s="10" t="s">
        <v>50</v>
      </c>
      <c r="C47" s="29">
        <v>38005</v>
      </c>
    </row>
    <row r="48" spans="1:3" s="11" customFormat="1" ht="17.25" customHeight="1">
      <c r="A48" s="9" t="s">
        <v>62</v>
      </c>
      <c r="B48" s="10" t="s">
        <v>50</v>
      </c>
      <c r="C48" s="29">
        <v>6559.97</v>
      </c>
    </row>
    <row r="49" spans="1:3" s="11" customFormat="1" ht="14.25" customHeight="1">
      <c r="A49" s="9" t="s">
        <v>51</v>
      </c>
      <c r="B49" s="10" t="s">
        <v>54</v>
      </c>
      <c r="C49" s="29">
        <v>522</v>
      </c>
    </row>
    <row r="50" spans="1:3" s="11" customFormat="1" ht="14.25" customHeight="1">
      <c r="A50" s="9" t="s">
        <v>53</v>
      </c>
      <c r="B50" s="10" t="s">
        <v>49</v>
      </c>
      <c r="C50" s="29">
        <v>112.5</v>
      </c>
    </row>
    <row r="51" spans="1:3" s="11" customFormat="1" ht="14.25" customHeight="1">
      <c r="A51" s="9" t="s">
        <v>59</v>
      </c>
      <c r="B51" s="10" t="s">
        <v>60</v>
      </c>
      <c r="C51" s="29">
        <v>7965</v>
      </c>
    </row>
    <row r="52" spans="1:3" s="11" customFormat="1" ht="14.25" customHeight="1">
      <c r="A52" s="9" t="s">
        <v>64</v>
      </c>
      <c r="B52" s="10" t="s">
        <v>110</v>
      </c>
      <c r="C52" s="29">
        <v>450</v>
      </c>
    </row>
    <row r="53" spans="1:3" s="11" customFormat="1" ht="14.25" customHeight="1">
      <c r="A53" s="9" t="s">
        <v>67</v>
      </c>
      <c r="B53" s="10" t="s">
        <v>65</v>
      </c>
      <c r="C53" s="29">
        <v>675</v>
      </c>
    </row>
    <row r="54" spans="1:3" s="11" customFormat="1" ht="30" customHeight="1">
      <c r="A54" s="9" t="s">
        <v>87</v>
      </c>
      <c r="B54" s="10" t="s">
        <v>66</v>
      </c>
      <c r="C54" s="29">
        <v>4242</v>
      </c>
    </row>
    <row r="55" spans="1:3" s="11" customFormat="1" ht="18" customHeight="1">
      <c r="A55" s="9" t="s">
        <v>68</v>
      </c>
      <c r="B55" s="10" t="s">
        <v>69</v>
      </c>
      <c r="C55" s="43">
        <v>15190.5</v>
      </c>
    </row>
    <row r="56" spans="1:3" s="11" customFormat="1" ht="30.75" customHeight="1">
      <c r="A56" s="9" t="s">
        <v>72</v>
      </c>
      <c r="B56" s="10" t="s">
        <v>77</v>
      </c>
      <c r="C56" s="29">
        <v>18024.1</v>
      </c>
    </row>
    <row r="57" spans="1:3" s="11" customFormat="1" ht="29.25" customHeight="1">
      <c r="A57" s="9" t="s">
        <v>74</v>
      </c>
      <c r="B57" s="10" t="s">
        <v>79</v>
      </c>
      <c r="C57" s="29">
        <v>225</v>
      </c>
    </row>
    <row r="58" spans="1:3" s="11" customFormat="1" ht="18" customHeight="1">
      <c r="A58" s="9" t="s">
        <v>75</v>
      </c>
      <c r="B58" s="10" t="s">
        <v>80</v>
      </c>
      <c r="C58" s="29">
        <v>225</v>
      </c>
    </row>
    <row r="59" spans="1:3" s="11" customFormat="1" ht="18" customHeight="1">
      <c r="A59" s="9" t="s">
        <v>88</v>
      </c>
      <c r="B59" s="10" t="s">
        <v>92</v>
      </c>
      <c r="C59" s="29">
        <v>2599.38</v>
      </c>
    </row>
    <row r="60" spans="1:3" s="11" customFormat="1" ht="18" customHeight="1">
      <c r="A60" s="9" t="s">
        <v>89</v>
      </c>
      <c r="B60" s="10" t="s">
        <v>93</v>
      </c>
      <c r="C60" s="43">
        <v>29495.2</v>
      </c>
    </row>
    <row r="61" spans="1:3" s="11" customFormat="1" ht="18" customHeight="1">
      <c r="A61" s="9" t="s">
        <v>90</v>
      </c>
      <c r="B61" s="10" t="s">
        <v>94</v>
      </c>
      <c r="C61" s="29">
        <v>7283.52</v>
      </c>
    </row>
    <row r="62" spans="1:3" s="11" customFormat="1" ht="18" customHeight="1">
      <c r="A62" s="9" t="s">
        <v>91</v>
      </c>
      <c r="B62" s="10" t="s">
        <v>94</v>
      </c>
      <c r="C62" s="43">
        <v>29902.2</v>
      </c>
    </row>
    <row r="63" spans="1:3" s="11" customFormat="1" ht="18" customHeight="1">
      <c r="A63" s="9" t="s">
        <v>101</v>
      </c>
      <c r="B63" s="10" t="s">
        <v>111</v>
      </c>
      <c r="C63" s="29">
        <v>675</v>
      </c>
    </row>
    <row r="64" spans="1:3" s="11" customFormat="1" ht="31.5" customHeight="1">
      <c r="A64" s="9" t="s">
        <v>102</v>
      </c>
      <c r="B64" s="10" t="s">
        <v>112</v>
      </c>
      <c r="C64" s="29">
        <v>5994</v>
      </c>
    </row>
    <row r="65" spans="1:3" s="11" customFormat="1" ht="30.75" customHeight="1">
      <c r="A65" s="9" t="s">
        <v>103</v>
      </c>
      <c r="B65" s="10" t="s">
        <v>113</v>
      </c>
      <c r="C65" s="29">
        <v>450</v>
      </c>
    </row>
    <row r="66" spans="1:3" s="11" customFormat="1" ht="18" customHeight="1">
      <c r="A66" s="9" t="s">
        <v>104</v>
      </c>
      <c r="B66" s="10" t="s">
        <v>114</v>
      </c>
      <c r="C66" s="29">
        <v>999</v>
      </c>
    </row>
    <row r="67" spans="1:3" s="11" customFormat="1" ht="29.25" customHeight="1">
      <c r="A67" s="9" t="s">
        <v>105</v>
      </c>
      <c r="B67" s="10" t="s">
        <v>115</v>
      </c>
      <c r="C67" s="29">
        <v>57600.27</v>
      </c>
    </row>
    <row r="68" spans="1:3" s="11" customFormat="1" ht="18" customHeight="1">
      <c r="A68" s="9" t="s">
        <v>106</v>
      </c>
      <c r="B68" s="10" t="s">
        <v>98</v>
      </c>
      <c r="C68" s="29">
        <v>225</v>
      </c>
    </row>
    <row r="69" spans="1:3" s="11" customFormat="1" ht="18" customHeight="1">
      <c r="A69" s="9" t="s">
        <v>107</v>
      </c>
      <c r="B69" s="10" t="s">
        <v>116</v>
      </c>
      <c r="C69" s="29">
        <v>8546</v>
      </c>
    </row>
    <row r="70" spans="1:3" s="11" customFormat="1" ht="18" customHeight="1">
      <c r="A70" s="9" t="s">
        <v>108</v>
      </c>
      <c r="B70" s="10" t="s">
        <v>117</v>
      </c>
      <c r="C70" s="29">
        <v>10518</v>
      </c>
    </row>
    <row r="71" spans="1:3" s="11" customFormat="1" ht="18" customHeight="1">
      <c r="A71" s="9" t="s">
        <v>109</v>
      </c>
      <c r="B71" s="10" t="s">
        <v>117</v>
      </c>
      <c r="C71" s="29">
        <v>450</v>
      </c>
    </row>
    <row r="72" spans="1:3" ht="15">
      <c r="A72" s="8" t="s">
        <v>32</v>
      </c>
      <c r="B72" s="18"/>
      <c r="C72" s="34">
        <f>SUM(C73:C77)</f>
        <v>10972</v>
      </c>
    </row>
    <row r="73" spans="1:3" ht="14.25">
      <c r="A73" s="16" t="s">
        <v>52</v>
      </c>
      <c r="B73" s="18" t="s">
        <v>61</v>
      </c>
      <c r="C73" s="29">
        <v>675</v>
      </c>
    </row>
    <row r="74" spans="1:3" ht="14.25">
      <c r="A74" s="16" t="s">
        <v>70</v>
      </c>
      <c r="B74" s="18" t="s">
        <v>71</v>
      </c>
      <c r="C74" s="29">
        <v>7000</v>
      </c>
    </row>
    <row r="75" spans="1:3" ht="14.25">
      <c r="A75" s="16" t="s">
        <v>73</v>
      </c>
      <c r="B75" s="18" t="s">
        <v>78</v>
      </c>
      <c r="C75" s="29">
        <v>225</v>
      </c>
    </row>
    <row r="76" spans="1:3" ht="14.25">
      <c r="A76" s="16" t="s">
        <v>84</v>
      </c>
      <c r="B76" s="18" t="s">
        <v>85</v>
      </c>
      <c r="C76" s="29">
        <v>800</v>
      </c>
    </row>
    <row r="77" spans="1:3" ht="25.5">
      <c r="A77" s="16" t="s">
        <v>97</v>
      </c>
      <c r="B77" s="18" t="s">
        <v>96</v>
      </c>
      <c r="C77" s="29">
        <v>2272</v>
      </c>
    </row>
    <row r="78" spans="1:3" ht="15">
      <c r="A78" s="8" t="s">
        <v>33</v>
      </c>
      <c r="B78" s="18"/>
      <c r="C78" s="35">
        <f>SUM(C79:C83)</f>
        <v>2208</v>
      </c>
    </row>
    <row r="79" spans="1:3" ht="14.25">
      <c r="A79" s="9" t="s">
        <v>119</v>
      </c>
      <c r="B79" s="10" t="s">
        <v>120</v>
      </c>
      <c r="C79" s="44">
        <v>976</v>
      </c>
    </row>
    <row r="80" spans="1:3" ht="14.25">
      <c r="A80" s="16" t="s">
        <v>55</v>
      </c>
      <c r="B80" s="18" t="s">
        <v>58</v>
      </c>
      <c r="C80" s="29">
        <v>200</v>
      </c>
    </row>
    <row r="81" spans="1:3" ht="14.25">
      <c r="A81" s="16" t="s">
        <v>56</v>
      </c>
      <c r="B81" s="18" t="s">
        <v>57</v>
      </c>
      <c r="C81" s="29">
        <v>410</v>
      </c>
    </row>
    <row r="82" spans="1:3" ht="14.25">
      <c r="A82" s="16" t="s">
        <v>81</v>
      </c>
      <c r="B82" s="18" t="s">
        <v>82</v>
      </c>
      <c r="C82" s="29">
        <v>72</v>
      </c>
    </row>
    <row r="83" spans="1:3" ht="14.25">
      <c r="A83" s="16" t="s">
        <v>83</v>
      </c>
      <c r="B83" s="18" t="s">
        <v>82</v>
      </c>
      <c r="C83" s="29">
        <v>550</v>
      </c>
    </row>
    <row r="84" spans="1:3" ht="38.25">
      <c r="A84" s="14" t="s">
        <v>100</v>
      </c>
      <c r="B84" s="23"/>
      <c r="C84" s="25">
        <f>C18-C21</f>
        <v>-209761.96500000003</v>
      </c>
    </row>
    <row r="86" spans="1:3" ht="12.75">
      <c r="A86" s="20" t="s">
        <v>28</v>
      </c>
      <c r="C86" s="21" t="s">
        <v>29</v>
      </c>
    </row>
    <row r="88" ht="12.75">
      <c r="A88" s="1" t="s">
        <v>18</v>
      </c>
    </row>
    <row r="89" spans="1:3" ht="12.75">
      <c r="A89" s="1" t="s">
        <v>19</v>
      </c>
      <c r="C89" t="s">
        <v>30</v>
      </c>
    </row>
    <row r="90" ht="12.75">
      <c r="C90" t="s">
        <v>20</v>
      </c>
    </row>
    <row r="93" ht="12.75">
      <c r="C93" t="s">
        <v>21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2015-09-09T07:08:17Z</cp:lastPrinted>
  <dcterms:created xsi:type="dcterms:W3CDTF">1996-10-08T23:32:33Z</dcterms:created>
  <dcterms:modified xsi:type="dcterms:W3CDTF">2016-03-10T07:17:15Z</dcterms:modified>
  <cp:category/>
  <cp:version/>
  <cp:contentType/>
  <cp:contentStatus/>
</cp:coreProperties>
</file>