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ноградова,64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<sst xmlns="http://schemas.openxmlformats.org/spreadsheetml/2006/main" count="160" uniqueCount="149">
  <si>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</si>
  <si>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</si>
  <si>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</si>
  <si>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</si>
  <si>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</si>
  <si>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</si>
  <si>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</si>
  <si>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</si>
  <si>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</si>
  <si>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</si>
  <si>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</si>
  <si>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</si>
  <si>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</si>
  <si>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</si>
  <si>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</si>
  <si>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</si>
  <si>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</si>
  <si>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</si>
  <si>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</si>
  <si>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</si>
  <si>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</si>
  <si>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</si>
  <si>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</si>
  <si>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</si>
  <si>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</si>
  <si>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</si>
  <si>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</si>
  <si>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</si>
  <si>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</si>
  <si>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</si>
  <si>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</si>
  <si>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</si>
  <si>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</si>
  <si>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</si>
  <si>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</si>
  <si>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Виноградова, д.64  </t>
    </r>
    <r>
      <rPr>
        <b/>
        <sz val="12"/>
        <rFont val="Arial"/>
        <family val="2"/>
      </rPr>
      <t xml:space="preserve">   </t>
    </r>
  </si>
  <si>
    <t>10780,56 (ежемесячно)</t>
  </si>
  <si>
    <t>материалы</t>
  </si>
  <si>
    <t xml:space="preserve">     Вывоз мусора</t>
  </si>
  <si>
    <t xml:space="preserve">     Дезинсекция</t>
  </si>
  <si>
    <t>пневмогидравлическая промывка и опрессовка системы отопления</t>
  </si>
  <si>
    <t>запуск системы отопления пуско-наладочные работы</t>
  </si>
  <si>
    <t>установка ком узла учета тепловой энергии</t>
  </si>
  <si>
    <t xml:space="preserve">     Оплата ответствен по электрохозяйству </t>
  </si>
  <si>
    <t>09.01.2014г.</t>
  </si>
  <si>
    <t>установка и крепление водостока</t>
  </si>
  <si>
    <t>17.01.2014г.</t>
  </si>
  <si>
    <t>уборка подвала от мусора</t>
  </si>
  <si>
    <t>Ремонт эл магнитного замка подъезд №2</t>
  </si>
  <si>
    <t>снятие показаний общедомовых узлов учета</t>
  </si>
  <si>
    <t>06,13,15,19 января 2014г.</t>
  </si>
  <si>
    <t>Чистка канализации  тросом</t>
  </si>
  <si>
    <t>03,21,26,28 февраля 2014г.</t>
  </si>
  <si>
    <t>26.03.2014г.</t>
  </si>
  <si>
    <t>ремонт водосточных труб, установка</t>
  </si>
  <si>
    <t>Изготовление ключей</t>
  </si>
  <si>
    <t>25.03.2014г.</t>
  </si>
  <si>
    <t>Мешки д/мусора</t>
  </si>
  <si>
    <t>04.03.2014г.</t>
  </si>
  <si>
    <t xml:space="preserve">     Доставка песка</t>
  </si>
  <si>
    <t>Рмонт двери с доводчиком</t>
  </si>
  <si>
    <t>21.03.2014г.</t>
  </si>
  <si>
    <t>Ремонт домофона кв. №2, №10</t>
  </si>
  <si>
    <t>09.04.2014г.</t>
  </si>
  <si>
    <t>Чистка канализации тросом</t>
  </si>
  <si>
    <t>Замена кранов на стояке отопления (подвал) 4 подъезд</t>
  </si>
  <si>
    <t>15.04.2014г.</t>
  </si>
  <si>
    <t>Замена кранов на 4х стояках и установка сливных кранов</t>
  </si>
  <si>
    <t>17.04.2014г.</t>
  </si>
  <si>
    <t>Ремонт этажного щита</t>
  </si>
  <si>
    <t>25.04.2014г.</t>
  </si>
  <si>
    <t>2070=00 (ежемесячно)</t>
  </si>
  <si>
    <t>Вознаграждение управляющей организации</t>
  </si>
  <si>
    <t>06,25. 05.2014г.</t>
  </si>
  <si>
    <t>Отключение системы отопления</t>
  </si>
  <si>
    <t>12.05.2014г.</t>
  </si>
  <si>
    <t>Установка заглушек на элеваторе</t>
  </si>
  <si>
    <t>16.05.2014г.</t>
  </si>
  <si>
    <t>Изготовление металлоконструкции для скамейки</t>
  </si>
  <si>
    <t>30.05.2014г.</t>
  </si>
  <si>
    <t>Установка датчиков движения, установка светильников (28 шт)</t>
  </si>
  <si>
    <t>25.01.2013г.</t>
  </si>
  <si>
    <t>установка скамейки</t>
  </si>
  <si>
    <t>ремонт конька</t>
  </si>
  <si>
    <t>осмотр, проверка контактовдатчика и разворот индикаторов в другую сторону</t>
  </si>
  <si>
    <t>31.05.2014г.</t>
  </si>
  <si>
    <t>11.06.2014г.</t>
  </si>
  <si>
    <t>замена светильников в 4м подъезде</t>
  </si>
  <si>
    <t>10.06.2014г.</t>
  </si>
  <si>
    <t>18.07.2014г.</t>
  </si>
  <si>
    <t>ремонт вентиляционной шахты. заявка от кв.68</t>
  </si>
  <si>
    <t>июль 2014г.</t>
  </si>
  <si>
    <t>чистка канализационного лежака с колодца Дл=10м</t>
  </si>
  <si>
    <t>03.07.2014г.</t>
  </si>
  <si>
    <t>07.07.2014г.</t>
  </si>
  <si>
    <t>чистка канализации с колодца Дл=10м</t>
  </si>
  <si>
    <t>12.07.2014г.</t>
  </si>
  <si>
    <t>чистка канализации штангами с колодца Дл=10м (3 подъезд)</t>
  </si>
  <si>
    <t>замена запорной арматуры на стояках отопления (8 стояков)</t>
  </si>
  <si>
    <t>23.07.2014г.</t>
  </si>
  <si>
    <t>замена запорой арматуры на стояках отопления (подвал)</t>
  </si>
  <si>
    <t>26.07.2014г.</t>
  </si>
  <si>
    <t>чистка канализации с колодца штангами (1 подъезд)</t>
  </si>
  <si>
    <t>28.07.2014г.</t>
  </si>
  <si>
    <t>замена запорной арматуры на стояках отопления (2шт)</t>
  </si>
  <si>
    <t>29.07.2014г.</t>
  </si>
  <si>
    <t>чистка канализации тросом</t>
  </si>
  <si>
    <t>август 2014г.</t>
  </si>
  <si>
    <t>снятие зкглушек на элеваторе</t>
  </si>
  <si>
    <t>03.09.2014г.</t>
  </si>
  <si>
    <t>замена запорной арматуры на стояках отопления (3 стояка); замена участка трубы Ф32 Дл=4м</t>
  </si>
  <si>
    <t>08.09.2014г.;  10.09.2014г.</t>
  </si>
  <si>
    <t>сентябрь</t>
  </si>
  <si>
    <t>замена крана для спуска воздуха</t>
  </si>
  <si>
    <t>18.09.2014г.</t>
  </si>
  <si>
    <t>Чистка канализации тросом Дл=10м Ф110</t>
  </si>
  <si>
    <t>выезд, обследование по заявке кв. №70 - нет давления</t>
  </si>
  <si>
    <t>04.10.2014г.</t>
  </si>
  <si>
    <t>17.10.2014г.</t>
  </si>
  <si>
    <t>регулировка датчиков движения</t>
  </si>
  <si>
    <t>01.10.2014г.</t>
  </si>
  <si>
    <t>установка светильников, замена ламп</t>
  </si>
  <si>
    <t>30.10.2014г.</t>
  </si>
  <si>
    <t>замена стояка ход воды заявка кв.№11,13</t>
  </si>
  <si>
    <t>29.11.2014г.</t>
  </si>
  <si>
    <t>замена панели вызова, диагностич работы подъезд №4</t>
  </si>
  <si>
    <t>ремонт панели вызова</t>
  </si>
  <si>
    <t>18.11.2014г.</t>
  </si>
  <si>
    <t>19.11.2014г.</t>
  </si>
  <si>
    <t>моющее средство</t>
  </si>
  <si>
    <t>10.11.2014г.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</si>
  <si>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</si>
  <si>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январь - декабрь 2994=60</t>
  </si>
  <si>
    <t xml:space="preserve">     Вывоз ТБО (январь-декабрь)</t>
  </si>
  <si>
    <t>январь - декабрь 2014г.</t>
  </si>
  <si>
    <t xml:space="preserve">     Уборка придомовой территории, лестничных площадок  (январь-декабрь)</t>
  </si>
  <si>
    <t>замена стояка хол воды (1 подъезд)</t>
  </si>
  <si>
    <t>10.12.2014г.</t>
  </si>
  <si>
    <t>замена крана на стояке (1 подъезд)</t>
  </si>
  <si>
    <t>17.12.2014г.</t>
  </si>
  <si>
    <t>обшнуровка элеваторного узла</t>
  </si>
  <si>
    <t>24.12.2014г.</t>
  </si>
  <si>
    <t>ремонт входных дверей</t>
  </si>
  <si>
    <t>02.09.2014г.</t>
  </si>
  <si>
    <t>ремонт этажного щита кв.№58</t>
  </si>
  <si>
    <t>03.12.2014г.</t>
  </si>
  <si>
    <t>205=57 (1,2,3,4 квартал)</t>
  </si>
  <si>
    <t>На 01.01.15 остаток оплаченных денежных средств собственников за содержание и ремонт жилого дома составляет</t>
  </si>
  <si>
    <t>январь - 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</si>
</sst>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zoomScalePageLayoutView="0" workbookViewId="0" topLeftCell="A73">
      <selection activeCell="C43" sqref="C4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35</v>
      </c>
      <c r="B2" s="48"/>
      <c r="C2" s="48"/>
    </row>
    <row r="3" spans="1:3" ht="15.75">
      <c r="A3" s="48" t="s">
        <v>131</v>
      </c>
      <c r="B3" s="48"/>
      <c r="C3" s="48"/>
    </row>
    <row r="5" spans="2:3" ht="12.75">
      <c r="B5" s="1" t="s">
        <v>1</v>
      </c>
      <c r="C5" s="2">
        <v>3115.1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3115.1</v>
      </c>
    </row>
    <row r="8" spans="2:3" ht="12.75">
      <c r="B8" s="1" t="s">
        <v>4</v>
      </c>
      <c r="C8">
        <v>71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2473.35</v>
      </c>
    </row>
    <row r="12" spans="1:3" ht="12.75">
      <c r="A12" s="3" t="s">
        <v>7</v>
      </c>
      <c r="B12" s="4"/>
      <c r="C12" s="12">
        <v>488365.87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488365.87</v>
      </c>
    </row>
    <row r="15" spans="1:3" ht="12.75">
      <c r="A15" s="3" t="s">
        <v>10</v>
      </c>
      <c r="B15" s="44"/>
      <c r="C15" s="5">
        <v>468539.47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468539.47</v>
      </c>
    </row>
    <row r="18" spans="1:3" ht="12.75">
      <c r="A18" s="14" t="s">
        <v>13</v>
      </c>
      <c r="B18" s="15"/>
      <c r="C18" s="26">
        <f>C11+C17</f>
        <v>471012.81999999995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538667.6905</v>
      </c>
    </row>
    <row r="22" spans="1:3" ht="14.25">
      <c r="A22" s="7" t="s">
        <v>16</v>
      </c>
      <c r="B22" s="4"/>
      <c r="C22" s="27"/>
    </row>
    <row r="23" spans="1:3" ht="15">
      <c r="A23" s="13" t="s">
        <v>72</v>
      </c>
      <c r="B23" s="21">
        <v>0.15</v>
      </c>
      <c r="C23" s="28">
        <f>C14*0.15</f>
        <v>73254.8805</v>
      </c>
    </row>
    <row r="24" spans="1:3" ht="25.5">
      <c r="A24" s="13" t="s">
        <v>24</v>
      </c>
      <c r="B24" s="17"/>
      <c r="C24" s="28">
        <f>C26+C27+C33+C37+C40+C85+C94+C97</f>
        <v>465412.81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4">
        <v>4867.31</v>
      </c>
    </row>
    <row r="27" spans="1:3" ht="15">
      <c r="A27" s="8" t="s">
        <v>17</v>
      </c>
      <c r="B27" s="4"/>
      <c r="C27" s="34">
        <f>SUM(C28:C32)</f>
        <v>100314.78</v>
      </c>
    </row>
    <row r="28" spans="1:3" ht="14.25">
      <c r="A28" s="16" t="s">
        <v>25</v>
      </c>
      <c r="B28" s="18" t="s">
        <v>146</v>
      </c>
      <c r="C28" s="49">
        <v>822.28</v>
      </c>
    </row>
    <row r="29" spans="1:3" ht="14.25">
      <c r="A29" s="16" t="s">
        <v>39</v>
      </c>
      <c r="B29" s="18"/>
      <c r="C29" s="29"/>
    </row>
    <row r="30" spans="1:3" ht="14.25">
      <c r="A30" s="16" t="s">
        <v>43</v>
      </c>
      <c r="B30" s="18" t="s">
        <v>132</v>
      </c>
      <c r="C30" s="49">
        <v>35935.2</v>
      </c>
    </row>
    <row r="31" spans="1:3" ht="14.25" customHeight="1">
      <c r="A31" s="16" t="s">
        <v>133</v>
      </c>
      <c r="B31" s="45"/>
      <c r="C31" s="49">
        <v>63557.3</v>
      </c>
    </row>
    <row r="32" spans="1:3" ht="14.25">
      <c r="A32" s="16" t="s">
        <v>38</v>
      </c>
      <c r="B32" s="18"/>
      <c r="C32" s="29"/>
    </row>
    <row r="33" spans="1:3" ht="15">
      <c r="A33" s="8" t="s">
        <v>18</v>
      </c>
      <c r="B33" s="4"/>
      <c r="C33" s="34">
        <f>SUM(C34:C36)</f>
        <v>142170.12</v>
      </c>
    </row>
    <row r="34" spans="1:3" ht="25.5">
      <c r="A34" s="16" t="s">
        <v>135</v>
      </c>
      <c r="B34" s="18" t="s">
        <v>36</v>
      </c>
      <c r="C34" s="49">
        <v>141345.12</v>
      </c>
    </row>
    <row r="35" spans="1:3" ht="14.25">
      <c r="A35" s="16" t="s">
        <v>59</v>
      </c>
      <c r="B35" s="18" t="s">
        <v>58</v>
      </c>
      <c r="C35" s="49">
        <v>825</v>
      </c>
    </row>
    <row r="36" spans="1:3" ht="14.25">
      <c r="A36" s="16" t="s">
        <v>26</v>
      </c>
      <c r="B36" s="4"/>
      <c r="C36" s="29"/>
    </row>
    <row r="37" spans="1:3" ht="15">
      <c r="A37" s="8" t="s">
        <v>19</v>
      </c>
      <c r="B37" s="4"/>
      <c r="C37" s="34">
        <f>SUM(C38+C39)</f>
        <v>24840</v>
      </c>
    </row>
    <row r="38" spans="1:3" ht="14.25">
      <c r="A38" s="16" t="s">
        <v>27</v>
      </c>
      <c r="B38" s="18" t="s">
        <v>71</v>
      </c>
      <c r="C38" s="49">
        <v>24840</v>
      </c>
    </row>
    <row r="39" spans="1:3" ht="14.25">
      <c r="A39" s="16" t="s">
        <v>28</v>
      </c>
      <c r="B39" s="4"/>
      <c r="C39" s="29"/>
    </row>
    <row r="40" spans="1:3" ht="25.5">
      <c r="A40" s="8" t="s">
        <v>29</v>
      </c>
      <c r="B40" s="4"/>
      <c r="C40" s="34">
        <f>SUM(C41:C84)</f>
        <v>148619.60000000003</v>
      </c>
    </row>
    <row r="41" spans="1:3" s="11" customFormat="1" ht="25.5">
      <c r="A41" s="9" t="s">
        <v>40</v>
      </c>
      <c r="B41" s="10" t="s">
        <v>91</v>
      </c>
      <c r="C41" s="49">
        <v>4100</v>
      </c>
    </row>
    <row r="42" spans="1:3" s="11" customFormat="1" ht="14.25">
      <c r="A42" s="9" t="s">
        <v>41</v>
      </c>
      <c r="B42" s="10" t="s">
        <v>112</v>
      </c>
      <c r="C42" s="49">
        <v>900</v>
      </c>
    </row>
    <row r="43" spans="1:3" s="11" customFormat="1" ht="14.25">
      <c r="A43" s="9" t="s">
        <v>42</v>
      </c>
      <c r="B43" s="10" t="s">
        <v>148</v>
      </c>
      <c r="C43" s="49">
        <v>30367.92</v>
      </c>
    </row>
    <row r="44" spans="1:3" s="11" customFormat="1" ht="14.25">
      <c r="A44" s="9" t="s">
        <v>49</v>
      </c>
      <c r="B44" s="46" t="s">
        <v>134</v>
      </c>
      <c r="C44" s="49">
        <v>1350</v>
      </c>
    </row>
    <row r="45" spans="1:3" s="11" customFormat="1" ht="14.25">
      <c r="A45" s="9" t="s">
        <v>45</v>
      </c>
      <c r="B45" s="10" t="s">
        <v>44</v>
      </c>
      <c r="C45" s="49">
        <v>675</v>
      </c>
    </row>
    <row r="46" spans="1:3" s="11" customFormat="1" ht="14.25">
      <c r="A46" s="9" t="s">
        <v>47</v>
      </c>
      <c r="B46" s="10" t="s">
        <v>46</v>
      </c>
      <c r="C46" s="49">
        <v>1125</v>
      </c>
    </row>
    <row r="47" spans="1:3" s="11" customFormat="1" ht="14.25">
      <c r="A47" s="9" t="s">
        <v>48</v>
      </c>
      <c r="B47" s="10" t="s">
        <v>46</v>
      </c>
      <c r="C47" s="49">
        <v>300</v>
      </c>
    </row>
    <row r="48" spans="1:3" s="11" customFormat="1" ht="14.25">
      <c r="A48" s="9" t="s">
        <v>51</v>
      </c>
      <c r="B48" s="10" t="s">
        <v>50</v>
      </c>
      <c r="C48" s="49">
        <v>3893</v>
      </c>
    </row>
    <row r="49" spans="1:3" s="11" customFormat="1" ht="14.25">
      <c r="A49" s="9" t="s">
        <v>51</v>
      </c>
      <c r="B49" s="10" t="s">
        <v>52</v>
      </c>
      <c r="C49" s="49">
        <v>4491.9</v>
      </c>
    </row>
    <row r="50" spans="1:3" s="11" customFormat="1" ht="14.25">
      <c r="A50" s="9" t="s">
        <v>60</v>
      </c>
      <c r="B50" s="10" t="s">
        <v>61</v>
      </c>
      <c r="C50" s="49">
        <v>900</v>
      </c>
    </row>
    <row r="51" spans="1:3" s="11" customFormat="1" ht="14.25">
      <c r="A51" s="9" t="s">
        <v>55</v>
      </c>
      <c r="B51" s="10" t="s">
        <v>56</v>
      </c>
      <c r="C51" s="49">
        <v>200</v>
      </c>
    </row>
    <row r="52" spans="1:3" s="11" customFormat="1" ht="14.25">
      <c r="A52" s="9" t="s">
        <v>51</v>
      </c>
      <c r="B52" s="10" t="s">
        <v>53</v>
      </c>
      <c r="C52" s="49">
        <v>1497.3</v>
      </c>
    </row>
    <row r="53" spans="1:3" s="11" customFormat="1" ht="14.25">
      <c r="A53" s="9" t="s">
        <v>54</v>
      </c>
      <c r="B53" s="10" t="s">
        <v>53</v>
      </c>
      <c r="C53" s="49">
        <v>5133.16</v>
      </c>
    </row>
    <row r="54" spans="1:3" s="11" customFormat="1" ht="14.25">
      <c r="A54" s="9" t="s">
        <v>62</v>
      </c>
      <c r="B54" s="10" t="s">
        <v>63</v>
      </c>
      <c r="C54" s="49">
        <v>600</v>
      </c>
    </row>
    <row r="55" spans="1:3" s="11" customFormat="1" ht="14.25">
      <c r="A55" s="9" t="s">
        <v>64</v>
      </c>
      <c r="B55" s="10" t="s">
        <v>63</v>
      </c>
      <c r="C55" s="49">
        <v>1497.3</v>
      </c>
    </row>
    <row r="56" spans="1:3" s="11" customFormat="1" ht="14.25">
      <c r="A56" s="9" t="s">
        <v>65</v>
      </c>
      <c r="B56" s="10" t="s">
        <v>66</v>
      </c>
      <c r="C56" s="49">
        <v>2422</v>
      </c>
    </row>
    <row r="57" spans="1:3" s="11" customFormat="1" ht="14.25">
      <c r="A57" s="9" t="s">
        <v>67</v>
      </c>
      <c r="B57" s="10" t="s">
        <v>68</v>
      </c>
      <c r="C57" s="49">
        <v>6893.36</v>
      </c>
    </row>
    <row r="58" spans="1:3" s="11" customFormat="1" ht="14.25">
      <c r="A58" s="9" t="s">
        <v>64</v>
      </c>
      <c r="B58" s="10" t="s">
        <v>73</v>
      </c>
      <c r="C58" s="49">
        <v>2994.6</v>
      </c>
    </row>
    <row r="59" spans="1:3" s="11" customFormat="1" ht="14.25">
      <c r="A59" s="9" t="s">
        <v>74</v>
      </c>
      <c r="B59" s="10" t="s">
        <v>75</v>
      </c>
      <c r="C59" s="49">
        <v>225</v>
      </c>
    </row>
    <row r="60" spans="1:3" s="11" customFormat="1" ht="14.25">
      <c r="A60" s="9" t="s">
        <v>76</v>
      </c>
      <c r="B60" s="10" t="s">
        <v>77</v>
      </c>
      <c r="C60" s="49">
        <v>510</v>
      </c>
    </row>
    <row r="61" spans="1:3" s="11" customFormat="1" ht="14.25">
      <c r="A61" s="9" t="s">
        <v>78</v>
      </c>
      <c r="B61" s="10" t="s">
        <v>79</v>
      </c>
      <c r="C61" s="49">
        <v>2245.95</v>
      </c>
    </row>
    <row r="62" spans="1:3" s="11" customFormat="1" ht="14.25">
      <c r="A62" s="9" t="s">
        <v>82</v>
      </c>
      <c r="B62" s="10" t="s">
        <v>85</v>
      </c>
      <c r="C62" s="49">
        <v>2750</v>
      </c>
    </row>
    <row r="63" spans="1:3" s="11" customFormat="1" ht="14.25">
      <c r="A63" s="9" t="s">
        <v>83</v>
      </c>
      <c r="B63" s="10" t="s">
        <v>86</v>
      </c>
      <c r="C63" s="49">
        <v>750</v>
      </c>
    </row>
    <row r="64" spans="1:3" s="11" customFormat="1" ht="25.5">
      <c r="A64" s="9" t="s">
        <v>84</v>
      </c>
      <c r="B64" s="10" t="s">
        <v>86</v>
      </c>
      <c r="C64" s="49">
        <v>225</v>
      </c>
    </row>
    <row r="65" spans="1:3" s="11" customFormat="1" ht="14.25">
      <c r="A65" s="9" t="s">
        <v>92</v>
      </c>
      <c r="B65" s="10" t="s">
        <v>93</v>
      </c>
      <c r="C65" s="49">
        <v>1497.3</v>
      </c>
    </row>
    <row r="66" spans="1:3" s="11" customFormat="1" ht="14.25">
      <c r="A66" s="9" t="s">
        <v>95</v>
      </c>
      <c r="B66" s="10" t="s">
        <v>94</v>
      </c>
      <c r="C66" s="49">
        <v>2511.3</v>
      </c>
    </row>
    <row r="67" spans="1:3" s="11" customFormat="1" ht="14.25">
      <c r="A67" s="9" t="s">
        <v>97</v>
      </c>
      <c r="B67" s="10" t="s">
        <v>96</v>
      </c>
      <c r="C67" s="49">
        <v>1497.3</v>
      </c>
    </row>
    <row r="68" spans="1:3" s="11" customFormat="1" ht="14.25">
      <c r="A68" s="9" t="s">
        <v>90</v>
      </c>
      <c r="B68" s="10" t="s">
        <v>89</v>
      </c>
      <c r="C68" s="49">
        <v>1350</v>
      </c>
    </row>
    <row r="69" spans="1:3" s="11" customFormat="1" ht="14.25">
      <c r="A69" s="9" t="s">
        <v>98</v>
      </c>
      <c r="B69" s="10" t="s">
        <v>99</v>
      </c>
      <c r="C69" s="49">
        <v>12227.04</v>
      </c>
    </row>
    <row r="70" spans="1:3" s="11" customFormat="1" ht="14.25">
      <c r="A70" s="9" t="s">
        <v>100</v>
      </c>
      <c r="B70" s="10" t="s">
        <v>101</v>
      </c>
      <c r="C70" s="49">
        <v>12417.04</v>
      </c>
    </row>
    <row r="71" spans="1:3" s="11" customFormat="1" ht="14.25">
      <c r="A71" s="9" t="s">
        <v>102</v>
      </c>
      <c r="B71" s="10" t="s">
        <v>103</v>
      </c>
      <c r="C71" s="49">
        <v>1497.3</v>
      </c>
    </row>
    <row r="72" spans="1:3" s="11" customFormat="1" ht="14.25">
      <c r="A72" s="9" t="s">
        <v>104</v>
      </c>
      <c r="B72" s="10" t="s">
        <v>105</v>
      </c>
      <c r="C72" s="49">
        <v>2786.76</v>
      </c>
    </row>
    <row r="73" spans="1:3" s="11" customFormat="1" ht="14.25">
      <c r="A73" s="9" t="s">
        <v>106</v>
      </c>
      <c r="B73" s="10" t="s">
        <v>107</v>
      </c>
      <c r="C73" s="49">
        <v>4491.9</v>
      </c>
    </row>
    <row r="74" spans="1:3" s="11" customFormat="1" ht="14.25">
      <c r="A74" s="9" t="s">
        <v>142</v>
      </c>
      <c r="B74" s="10" t="s">
        <v>143</v>
      </c>
      <c r="C74" s="49">
        <v>620</v>
      </c>
    </row>
    <row r="75" spans="1:3" s="11" customFormat="1" ht="14.25">
      <c r="A75" s="9" t="s">
        <v>108</v>
      </c>
      <c r="B75" s="10" t="s">
        <v>109</v>
      </c>
      <c r="C75" s="49">
        <v>482</v>
      </c>
    </row>
    <row r="76" spans="1:3" s="11" customFormat="1" ht="14.25">
      <c r="A76" s="9" t="s">
        <v>106</v>
      </c>
      <c r="B76" s="10" t="s">
        <v>109</v>
      </c>
      <c r="C76" s="49">
        <v>1497.3</v>
      </c>
    </row>
    <row r="77" spans="1:3" s="11" customFormat="1" ht="25.5">
      <c r="A77" s="9" t="s">
        <v>110</v>
      </c>
      <c r="B77" s="10" t="s">
        <v>111</v>
      </c>
      <c r="C77" s="49">
        <v>9236.32</v>
      </c>
    </row>
    <row r="78" spans="1:3" s="11" customFormat="1" ht="14.25">
      <c r="A78" s="9" t="s">
        <v>113</v>
      </c>
      <c r="B78" s="47" t="s">
        <v>114</v>
      </c>
      <c r="C78" s="49">
        <v>605</v>
      </c>
    </row>
    <row r="79" spans="1:3" s="11" customFormat="1" ht="14.25">
      <c r="A79" s="9" t="s">
        <v>115</v>
      </c>
      <c r="B79" s="10" t="s">
        <v>117</v>
      </c>
      <c r="C79" s="49">
        <v>1497.3</v>
      </c>
    </row>
    <row r="80" spans="1:3" s="11" customFormat="1" ht="14.25">
      <c r="A80" s="9" t="s">
        <v>116</v>
      </c>
      <c r="B80" s="10" t="s">
        <v>118</v>
      </c>
      <c r="C80" s="49">
        <v>225</v>
      </c>
    </row>
    <row r="81" spans="1:3" s="11" customFormat="1" ht="14.25">
      <c r="A81" s="9" t="s">
        <v>123</v>
      </c>
      <c r="B81" s="10" t="s">
        <v>124</v>
      </c>
      <c r="C81" s="49">
        <v>7271.9</v>
      </c>
    </row>
    <row r="82" spans="1:3" s="11" customFormat="1" ht="14.25">
      <c r="A82" s="9" t="s">
        <v>136</v>
      </c>
      <c r="B82" s="10" t="s">
        <v>137</v>
      </c>
      <c r="C82" s="49">
        <v>7777.35</v>
      </c>
    </row>
    <row r="83" spans="1:3" s="11" customFormat="1" ht="14.25">
      <c r="A83" s="9" t="s">
        <v>138</v>
      </c>
      <c r="B83" s="10" t="s">
        <v>139</v>
      </c>
      <c r="C83" s="49">
        <v>600</v>
      </c>
    </row>
    <row r="84" spans="1:3" s="11" customFormat="1" ht="14.25">
      <c r="A84" s="9" t="s">
        <v>140</v>
      </c>
      <c r="B84" s="10" t="s">
        <v>141</v>
      </c>
      <c r="C84" s="49">
        <v>2485</v>
      </c>
    </row>
    <row r="85" spans="1:3" ht="15">
      <c r="A85" s="8" t="s">
        <v>34</v>
      </c>
      <c r="B85" s="18"/>
      <c r="C85" s="34">
        <f>SUM(C86:C93)</f>
        <v>44485</v>
      </c>
    </row>
    <row r="86" spans="1:3" ht="14.25">
      <c r="A86" s="9" t="s">
        <v>69</v>
      </c>
      <c r="B86" s="10" t="s">
        <v>70</v>
      </c>
      <c r="C86" s="49">
        <v>550</v>
      </c>
    </row>
    <row r="87" spans="1:3" ht="22.5" customHeight="1">
      <c r="A87" s="16" t="s">
        <v>80</v>
      </c>
      <c r="B87" s="18" t="s">
        <v>81</v>
      </c>
      <c r="C87" s="49">
        <v>26285</v>
      </c>
    </row>
    <row r="88" spans="1:3" ht="14.25">
      <c r="A88" s="16" t="s">
        <v>87</v>
      </c>
      <c r="B88" s="18" t="s">
        <v>88</v>
      </c>
      <c r="C88" s="49">
        <v>650</v>
      </c>
    </row>
    <row r="89" spans="1:3" ht="14.25">
      <c r="A89" s="16" t="s">
        <v>119</v>
      </c>
      <c r="B89" s="18" t="s">
        <v>120</v>
      </c>
      <c r="C89" s="49">
        <v>300</v>
      </c>
    </row>
    <row r="90" spans="1:3" ht="14.25">
      <c r="A90" s="16" t="s">
        <v>121</v>
      </c>
      <c r="B90" s="18" t="s">
        <v>122</v>
      </c>
      <c r="C90" s="49">
        <v>8600</v>
      </c>
    </row>
    <row r="91" spans="1:3" ht="14.25">
      <c r="A91" s="16" t="s">
        <v>126</v>
      </c>
      <c r="B91" s="18" t="s">
        <v>127</v>
      </c>
      <c r="C91" s="49">
        <v>1100</v>
      </c>
    </row>
    <row r="92" spans="1:3" ht="14.25">
      <c r="A92" s="16" t="s">
        <v>125</v>
      </c>
      <c r="B92" s="18" t="s">
        <v>128</v>
      </c>
      <c r="C92" s="49">
        <v>6400</v>
      </c>
    </row>
    <row r="93" spans="1:3" ht="14.25">
      <c r="A93" s="16" t="s">
        <v>144</v>
      </c>
      <c r="B93" s="18" t="s">
        <v>145</v>
      </c>
      <c r="C93" s="49">
        <v>600</v>
      </c>
    </row>
    <row r="94" spans="1:3" ht="15">
      <c r="A94" s="8" t="s">
        <v>37</v>
      </c>
      <c r="B94" s="18"/>
      <c r="C94" s="35">
        <f>SUM(C95:C96)</f>
        <v>116</v>
      </c>
    </row>
    <row r="95" spans="1:3" ht="14.25">
      <c r="A95" s="9" t="s">
        <v>57</v>
      </c>
      <c r="B95" s="18" t="s">
        <v>58</v>
      </c>
      <c r="C95" s="50">
        <v>35</v>
      </c>
    </row>
    <row r="96" spans="1:3" ht="14.25">
      <c r="A96" s="16" t="s">
        <v>129</v>
      </c>
      <c r="B96" s="18" t="s">
        <v>130</v>
      </c>
      <c r="C96" s="49">
        <v>81</v>
      </c>
    </row>
    <row r="97" spans="1:3" ht="15">
      <c r="A97" s="33"/>
      <c r="B97" s="18"/>
      <c r="C97" s="36"/>
    </row>
    <row r="98" spans="1:3" ht="14.25">
      <c r="A98" s="16"/>
      <c r="B98" s="18"/>
      <c r="C98" s="29"/>
    </row>
    <row r="99" spans="1:3" ht="14.25">
      <c r="A99" s="16"/>
      <c r="B99" s="18"/>
      <c r="C99" s="29"/>
    </row>
    <row r="100" spans="1:3" ht="38.25">
      <c r="A100" s="14" t="s">
        <v>147</v>
      </c>
      <c r="B100" s="22"/>
      <c r="C100" s="25">
        <f>C18-C21</f>
        <v>-67654.87050000008</v>
      </c>
    </row>
    <row r="102" spans="1:3" ht="12.75">
      <c r="A102" s="19" t="s">
        <v>30</v>
      </c>
      <c r="C102" s="20" t="s">
        <v>31</v>
      </c>
    </row>
    <row r="104" ht="12.75">
      <c r="A104" s="1" t="s">
        <v>20</v>
      </c>
    </row>
    <row r="105" spans="1:3" ht="12.75">
      <c r="A105" s="1" t="s">
        <v>21</v>
      </c>
      <c r="C105" t="s">
        <v>32</v>
      </c>
    </row>
    <row r="106" ht="12.75">
      <c r="C106" t="s">
        <v>22</v>
      </c>
    </row>
    <row r="109" ht="12.75">
      <c r="C10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2015-02-07T10:43:20Z</cp:lastPrinted>
  <dcterms:created xsi:type="dcterms:W3CDTF">1996-10-08T23:32:33Z</dcterms:created>
  <dcterms:modified xsi:type="dcterms:W3CDTF">2015-02-07T10:46:17Z</dcterms:modified>
  <cp:category/>
  <cp:version/>
  <cp:contentType/>
  <cp:contentStatus/>
</cp:coreProperties>
</file>