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5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<sst xmlns="http://schemas.openxmlformats.org/spreadsheetml/2006/main" count="173" uniqueCount="163">
  <si>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</si>
  <si>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</si>
  <si>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</si>
  <si>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</si>
  <si>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</si>
  <si>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</si>
  <si>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</si>
  <si>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</si>
  <si>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</si>
  <si>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</si>
  <si>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</si>
  <si>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</si>
  <si>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</si>
  <si>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</si>
  <si>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</si>
  <si>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</si>
  <si>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</si>
  <si>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</si>
  <si>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</si>
  <si>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</si>
  <si>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</si>
  <si>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</si>
  <si>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</si>
  <si>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</si>
  <si>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</si>
  <si>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</si>
  <si>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</si>
  <si>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</si>
  <si>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</si>
  <si>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</si>
  <si>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</si>
  <si>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</si>
  <si>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</si>
  <si>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</si>
  <si>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Щелкунова,35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</si>
  <si>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</si>
  <si>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Председатель совета дома</t>
  </si>
  <si>
    <t>изготовление ключей</t>
  </si>
  <si>
    <t xml:space="preserve">     Вывоз мусора (тракторная телега)</t>
  </si>
  <si>
    <t>пневмогидравлическая промывка и опрессовка системы отопления</t>
  </si>
  <si>
    <t>запуск системы отопления пуско-наладочные работы</t>
  </si>
  <si>
    <t>установка ком узла учета тепловой энергии</t>
  </si>
  <si>
    <t>(36=00.за1чел)</t>
  </si>
  <si>
    <t>11.01.2014г.</t>
  </si>
  <si>
    <t>ремонт эл магнитного замка</t>
  </si>
  <si>
    <t>12.02.2014г.</t>
  </si>
  <si>
    <t>снятие показаний общедомовых узлов учета</t>
  </si>
  <si>
    <t>спуск воздуха со стояка в подвале через обратку (завоздушен стояк горячего водоснабжения)</t>
  </si>
  <si>
    <t>07.02.2014г.</t>
  </si>
  <si>
    <t>замена обратного клапана в подвале, спуск воздуха с сист ГВС (заявка кв.№64)</t>
  </si>
  <si>
    <t>13.02.2014г.</t>
  </si>
  <si>
    <t xml:space="preserve"> замена прокладок на кранах в подвале 1 и 3 подъезда</t>
  </si>
  <si>
    <t>25.02.2014г.</t>
  </si>
  <si>
    <t>отключение и запуск системы ГВС (отключение хол воды МУП Водоканал)</t>
  </si>
  <si>
    <t>4,5.02.2014г.</t>
  </si>
  <si>
    <t>1600=00 (ежемесячно)</t>
  </si>
  <si>
    <t>тряпка д/пола 136=00; замок 190=00</t>
  </si>
  <si>
    <t>замена светильника и выключателя</t>
  </si>
  <si>
    <t>13.03.2014г.</t>
  </si>
  <si>
    <t>тряпка д/пола, средство д/пола, веник, мешки д/мусора</t>
  </si>
  <si>
    <t xml:space="preserve">апрель </t>
  </si>
  <si>
    <t>февраль</t>
  </si>
  <si>
    <t xml:space="preserve">     Уборка кустов и деревьев</t>
  </si>
  <si>
    <t>08,16. 04.2014г.</t>
  </si>
  <si>
    <t>Вознаграждение управляющей организации</t>
  </si>
  <si>
    <t>замена запорной арматуры на элеваторном узле №2</t>
  </si>
  <si>
    <t>07.05.2014г.</t>
  </si>
  <si>
    <t>08.05.2014г.</t>
  </si>
  <si>
    <t>замена запорной арматуры на стояках отопления</t>
  </si>
  <si>
    <t>отключение системы отопления</t>
  </si>
  <si>
    <t>12.05.2014г.</t>
  </si>
  <si>
    <r>
      <t xml:space="preserve">     Дворник </t>
    </r>
    <r>
      <rPr>
        <sz val="10"/>
        <color indexed="10"/>
        <rFont val="Arial"/>
        <family val="2"/>
      </rPr>
      <t>3000=00 янв-март 2800=00 апр-окт</t>
    </r>
  </si>
  <si>
    <t xml:space="preserve">Возмещение ущерба по претензии </t>
  </si>
  <si>
    <t>19.06.2014г.</t>
  </si>
  <si>
    <t>18.06.2014г.</t>
  </si>
  <si>
    <t>метла, моющ средство, тряпка д/пола</t>
  </si>
  <si>
    <t xml:space="preserve">июнь </t>
  </si>
  <si>
    <t>Чистка канализации тросом (подвал 1 подъезд)</t>
  </si>
  <si>
    <t>03,07. 06.2014г.</t>
  </si>
  <si>
    <t>Установка балансировочных кранов</t>
  </si>
  <si>
    <t>10,11. 06.2014г.</t>
  </si>
  <si>
    <t>Ремонт конька, кровли</t>
  </si>
  <si>
    <t>15.06.2014г.</t>
  </si>
  <si>
    <t>выезд, обследование, выявление причины (течь полотенцесушителя) кв.№62</t>
  </si>
  <si>
    <t>27.06.2014г.</t>
  </si>
  <si>
    <t>закрытие стояков, спуск воды со стояков водоснабжения (заявка кв.№34)</t>
  </si>
  <si>
    <t>12.07.2014г.</t>
  </si>
  <si>
    <t xml:space="preserve">     Дезинсекция(обработка подъезда)</t>
  </si>
  <si>
    <t>25.07.2014г.</t>
  </si>
  <si>
    <r>
      <t xml:space="preserve">     Уборка мест общего пользования </t>
    </r>
    <r>
      <rPr>
        <sz val="10"/>
        <color indexed="10"/>
        <rFont val="Arial"/>
        <family val="2"/>
      </rPr>
      <t>4000=00</t>
    </r>
  </si>
  <si>
    <t>ремонт эт щита</t>
  </si>
  <si>
    <t>24.07.2014г.</t>
  </si>
  <si>
    <t>течь радиатора в подъезде - закрытие и слив системы отопления</t>
  </si>
  <si>
    <t>08.08.2014г.</t>
  </si>
  <si>
    <t>замена батареи в подъезде (№2)</t>
  </si>
  <si>
    <t>20.08.2014г.</t>
  </si>
  <si>
    <t>05.08.2014г.</t>
  </si>
  <si>
    <t>осмотр системы отопления в связи с утечкой ООО "Электротеплосеть"</t>
  </si>
  <si>
    <t>13.08.2014г.</t>
  </si>
  <si>
    <t>январь - август</t>
  </si>
  <si>
    <t>тряпка д/пола, моющ средство, краска</t>
  </si>
  <si>
    <t>август</t>
  </si>
  <si>
    <t>сентябрь</t>
  </si>
  <si>
    <t>чистка канализац лежака, промывка водой</t>
  </si>
  <si>
    <t>12.09.2014г.</t>
  </si>
  <si>
    <t>набивка сальницы на задвижке</t>
  </si>
  <si>
    <t>25,26.09.2014г.</t>
  </si>
  <si>
    <t>остекление рам</t>
  </si>
  <si>
    <t>25.09.2014г.</t>
  </si>
  <si>
    <t>Ремонт эл магнитного замка подъезд №4</t>
  </si>
  <si>
    <t>Ремонт датчика движения подъезд №4</t>
  </si>
  <si>
    <t>02.09.2014г.</t>
  </si>
  <si>
    <t>Ремонт эл магнитного замка подъезд №3</t>
  </si>
  <si>
    <t>обследование подвальных помещений</t>
  </si>
  <si>
    <t>ремонт задвижки, набивка сальниц</t>
  </si>
  <si>
    <t>чистка канализационного стояка на кухне Дл=6м</t>
  </si>
  <si>
    <t>28.10.2014г.</t>
  </si>
  <si>
    <t>03.10.2014г.</t>
  </si>
  <si>
    <t>06.10.2014г.</t>
  </si>
  <si>
    <t>замена уплотнителей на 4-х дверях</t>
  </si>
  <si>
    <t>18.09.2014г.</t>
  </si>
  <si>
    <t>чистка канализационного лежака Ф110 Дл=14м</t>
  </si>
  <si>
    <t>обмотка труб, монтаж 5 стекол в подъезде и подвале (3 подъезд)</t>
  </si>
  <si>
    <t>29.11.2014г.</t>
  </si>
  <si>
    <t>28.11.2014г.</t>
  </si>
  <si>
    <t>Ремонт доводчика входной двери подъезд №4</t>
  </si>
  <si>
    <t>14.11.2014г.</t>
  </si>
  <si>
    <t>моющее средство, тряпка для пола</t>
  </si>
  <si>
    <t>ноябрь</t>
  </si>
  <si>
    <t>Начислено содержание и  текущий ремонт</t>
  </si>
  <si>
    <t>Оплата за месяц (средняя)</t>
  </si>
  <si>
    <t>Дератизация</t>
  </si>
  <si>
    <t>Уборка мест общего пользования</t>
  </si>
  <si>
    <t>Оплата председателю совета дома</t>
  </si>
  <si>
    <t>Вывоз ТБО</t>
  </si>
  <si>
    <t>АДС</t>
  </si>
  <si>
    <t>Промывка и опрессовка системы отопления, пуско - наладочные работы</t>
  </si>
  <si>
    <t>Установка ком узла учета тепловой энергии</t>
  </si>
  <si>
    <t>Расходные материалы (дворник, уборщица)</t>
  </si>
  <si>
    <t>Уборка земельного участка (дворник, покос травы, уборка кустов)</t>
  </si>
  <si>
    <t>Текущий ремонт</t>
  </si>
  <si>
    <t>Налог 1%</t>
  </si>
  <si>
    <t>Расходы за месяц, в том числе:</t>
  </si>
  <si>
    <t>обследование по заявке - запах канализации</t>
  </si>
  <si>
    <t>02.12.2014г.</t>
  </si>
  <si>
    <t xml:space="preserve"> чистка канализации тросом Ф110 Дл=12м. (затор канализации в подвале)</t>
  </si>
  <si>
    <t>03.12.2014г.</t>
  </si>
  <si>
    <t>чистка канализации тросом Дл=10м  (1 подъезд)</t>
  </si>
  <si>
    <t>05.12.2014г.</t>
  </si>
  <si>
    <t>регулировка системы отопления (2 подъезд)</t>
  </si>
  <si>
    <t>06.12.2014г.</t>
  </si>
  <si>
    <t>замена трубопровода гор водоснабжения</t>
  </si>
  <si>
    <t>16.12.2014г.</t>
  </si>
  <si>
    <t>чистка канализации тросом (подвал)</t>
  </si>
  <si>
    <t>27.12.2014г.</t>
  </si>
  <si>
    <t>337=33 (1,2,3,4 квартал)</t>
  </si>
  <si>
    <t>январь - декабрь</t>
  </si>
  <si>
    <t xml:space="preserve">     Вывоз ТБО    январь - декабрь</t>
  </si>
  <si>
    <t>эл лампа 5 шт</t>
  </si>
  <si>
    <t>замена выключателя</t>
  </si>
  <si>
    <t>30.12.2014г.</t>
  </si>
  <si>
    <t>На 01.01.15г. остаток оплаченных денежных средств собственников за содержание и ремонт жилого дома составляет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</si>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</sst>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4" t="s">
        <v>0</v>
      </c>
      <c r="B1" s="54"/>
      <c r="C1" s="54"/>
    </row>
    <row r="2" spans="1:3" ht="24" customHeight="1">
      <c r="A2" s="54" t="s">
        <v>34</v>
      </c>
      <c r="B2" s="54"/>
      <c r="C2" s="54"/>
    </row>
    <row r="3" spans="1:3" ht="15.75">
      <c r="A3" s="54" t="s">
        <v>162</v>
      </c>
      <c r="B3" s="54"/>
      <c r="C3" s="54"/>
    </row>
    <row r="5" spans="2:3" ht="12.75">
      <c r="B5" s="1" t="s">
        <v>1</v>
      </c>
      <c r="C5" s="2">
        <v>0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0</v>
      </c>
    </row>
    <row r="8" spans="2:3" ht="12.75">
      <c r="B8" s="1" t="s">
        <v>4</v>
      </c>
      <c r="C8">
        <v>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-7437.6</v>
      </c>
    </row>
    <row r="12" spans="1:3" ht="12.75">
      <c r="A12" s="3" t="s">
        <v>7</v>
      </c>
      <c r="B12" s="4"/>
      <c r="C12" s="43">
        <v>603345.41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603345.41</v>
      </c>
    </row>
    <row r="15" spans="1:3" ht="12.75">
      <c r="A15" s="3" t="s">
        <v>10</v>
      </c>
      <c r="B15" s="38"/>
      <c r="C15" s="5">
        <v>609601.06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609601.06</v>
      </c>
    </row>
    <row r="18" spans="1:3" ht="12.75">
      <c r="A18" s="14" t="s">
        <v>13</v>
      </c>
      <c r="B18" s="15"/>
      <c r="C18" s="26">
        <f>C11+C17</f>
        <v>602163.4600000001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542448.5215</v>
      </c>
    </row>
    <row r="22" spans="1:3" ht="14.25">
      <c r="A22" s="7" t="s">
        <v>16</v>
      </c>
      <c r="B22" s="4"/>
      <c r="C22" s="27"/>
    </row>
    <row r="23" spans="1:3" ht="15">
      <c r="A23" s="13" t="s">
        <v>64</v>
      </c>
      <c r="B23" s="21">
        <v>0.15</v>
      </c>
      <c r="C23" s="28">
        <f>C14*0.15</f>
        <v>90501.8115</v>
      </c>
    </row>
    <row r="24" spans="1:3" ht="25.5">
      <c r="A24" s="13" t="s">
        <v>24</v>
      </c>
      <c r="B24" s="17"/>
      <c r="C24" s="28">
        <f>C26+C27+C35+C38+C40+C83+C88</f>
        <v>451946.7100000001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6175.5</v>
      </c>
    </row>
    <row r="27" spans="1:3" ht="15">
      <c r="A27" s="8" t="s">
        <v>17</v>
      </c>
      <c r="B27" s="4"/>
      <c r="C27" s="33">
        <f>SUM(C28:C34)</f>
        <v>230797.1</v>
      </c>
    </row>
    <row r="28" spans="1:3" ht="14.25">
      <c r="A28" s="16" t="s">
        <v>25</v>
      </c>
      <c r="B28" s="18" t="s">
        <v>155</v>
      </c>
      <c r="C28" s="55">
        <v>1349.32</v>
      </c>
    </row>
    <row r="29" spans="1:3" ht="14.25">
      <c r="A29" s="16" t="s">
        <v>87</v>
      </c>
      <c r="B29" s="18" t="s">
        <v>88</v>
      </c>
      <c r="C29" s="55">
        <v>28</v>
      </c>
    </row>
    <row r="30" spans="1:3" ht="14.25">
      <c r="A30" s="16" t="s">
        <v>89</v>
      </c>
      <c r="B30" s="18" t="s">
        <v>156</v>
      </c>
      <c r="C30" s="55">
        <v>71870.4</v>
      </c>
    </row>
    <row r="31" spans="1:3" ht="14.25">
      <c r="A31" s="16" t="s">
        <v>71</v>
      </c>
      <c r="B31" s="18" t="s">
        <v>156</v>
      </c>
      <c r="C31" s="55">
        <v>51806.58</v>
      </c>
    </row>
    <row r="32" spans="1:3" ht="14.25">
      <c r="A32" s="16" t="s">
        <v>36</v>
      </c>
      <c r="B32" s="18" t="s">
        <v>156</v>
      </c>
      <c r="C32" s="55">
        <v>53902.8</v>
      </c>
    </row>
    <row r="33" spans="1:3" ht="14.25" customHeight="1">
      <c r="A33" s="16" t="s">
        <v>157</v>
      </c>
      <c r="B33" s="44" t="s">
        <v>42</v>
      </c>
      <c r="C33" s="55">
        <v>51840</v>
      </c>
    </row>
    <row r="34" spans="1:3" ht="14.25">
      <c r="A34" s="16" t="s">
        <v>38</v>
      </c>
      <c r="B34" s="18"/>
      <c r="C34" s="29"/>
    </row>
    <row r="35" spans="1:3" ht="15">
      <c r="A35" s="8" t="s">
        <v>18</v>
      </c>
      <c r="B35" s="4"/>
      <c r="C35" s="33">
        <f>SUM(C36:C37)</f>
        <v>3150</v>
      </c>
    </row>
    <row r="36" spans="1:3" ht="14.25">
      <c r="A36" s="16" t="s">
        <v>26</v>
      </c>
      <c r="B36" s="18" t="s">
        <v>74</v>
      </c>
      <c r="C36" s="55">
        <v>2025</v>
      </c>
    </row>
    <row r="37" spans="1:3" ht="14.25">
      <c r="A37" s="16" t="s">
        <v>62</v>
      </c>
      <c r="B37" s="18" t="s">
        <v>63</v>
      </c>
      <c r="C37" s="55">
        <v>1125</v>
      </c>
    </row>
    <row r="38" spans="1:3" ht="15">
      <c r="A38" s="8" t="s">
        <v>19</v>
      </c>
      <c r="B38" s="4"/>
      <c r="C38" s="33">
        <f>SUM(C39)</f>
        <v>19200</v>
      </c>
    </row>
    <row r="39" spans="1:3" ht="14.25">
      <c r="A39" s="16" t="s">
        <v>27</v>
      </c>
      <c r="B39" s="18" t="s">
        <v>55</v>
      </c>
      <c r="C39" s="55">
        <v>19200</v>
      </c>
    </row>
    <row r="40" spans="1:3" ht="25.5">
      <c r="A40" s="8" t="s">
        <v>28</v>
      </c>
      <c r="B40" s="4"/>
      <c r="C40" s="33">
        <f>SUM(C41:C82)</f>
        <v>188234.71000000002</v>
      </c>
    </row>
    <row r="41" spans="1:3" s="11" customFormat="1" ht="25.5">
      <c r="A41" s="9" t="s">
        <v>39</v>
      </c>
      <c r="B41" s="10" t="s">
        <v>96</v>
      </c>
      <c r="C41" s="55">
        <v>8200</v>
      </c>
    </row>
    <row r="42" spans="1:3" s="11" customFormat="1" ht="14.25">
      <c r="A42" s="9" t="s">
        <v>40</v>
      </c>
      <c r="B42" s="10" t="s">
        <v>102</v>
      </c>
      <c r="C42" s="55">
        <v>675</v>
      </c>
    </row>
    <row r="43" spans="1:3" s="11" customFormat="1" ht="14.25">
      <c r="A43" s="9" t="s">
        <v>41</v>
      </c>
      <c r="B43" s="10" t="s">
        <v>156</v>
      </c>
      <c r="C43" s="55">
        <v>51434.45</v>
      </c>
    </row>
    <row r="44" spans="1:3" s="11" customFormat="1" ht="14.25">
      <c r="A44" s="9" t="s">
        <v>37</v>
      </c>
      <c r="B44" s="10" t="s">
        <v>43</v>
      </c>
      <c r="C44" s="55">
        <v>120</v>
      </c>
    </row>
    <row r="45" spans="1:3" s="11" customFormat="1" ht="14.25">
      <c r="A45" s="9" t="s">
        <v>46</v>
      </c>
      <c r="B45" s="45" t="s">
        <v>99</v>
      </c>
      <c r="C45" s="55">
        <v>900</v>
      </c>
    </row>
    <row r="46" spans="1:3" s="11" customFormat="1" ht="25.5">
      <c r="A46" s="9" t="s">
        <v>53</v>
      </c>
      <c r="B46" s="10" t="s">
        <v>54</v>
      </c>
      <c r="C46" s="55">
        <v>112.5</v>
      </c>
    </row>
    <row r="47" spans="1:3" s="11" customFormat="1" ht="25.5">
      <c r="A47" s="9" t="s">
        <v>47</v>
      </c>
      <c r="B47" s="10" t="s">
        <v>48</v>
      </c>
      <c r="C47" s="55">
        <v>225</v>
      </c>
    </row>
    <row r="48" spans="1:3" s="11" customFormat="1" ht="14.25">
      <c r="A48" s="9" t="s">
        <v>44</v>
      </c>
      <c r="B48" s="10" t="s">
        <v>45</v>
      </c>
      <c r="C48" s="55">
        <v>1600</v>
      </c>
    </row>
    <row r="49" spans="1:3" s="11" customFormat="1" ht="25.5">
      <c r="A49" s="9" t="s">
        <v>49</v>
      </c>
      <c r="B49" s="10" t="s">
        <v>50</v>
      </c>
      <c r="C49" s="55">
        <v>720</v>
      </c>
    </row>
    <row r="50" spans="1:3" s="11" customFormat="1" ht="14.25">
      <c r="A50" s="9" t="s">
        <v>51</v>
      </c>
      <c r="B50" s="10" t="s">
        <v>52</v>
      </c>
      <c r="C50" s="55">
        <v>225</v>
      </c>
    </row>
    <row r="51" spans="1:3" s="11" customFormat="1" ht="14.25">
      <c r="A51" s="9" t="s">
        <v>65</v>
      </c>
      <c r="B51" s="10" t="s">
        <v>66</v>
      </c>
      <c r="C51" s="55">
        <v>19539</v>
      </c>
    </row>
    <row r="52" spans="1:3" s="11" customFormat="1" ht="14.25">
      <c r="A52" s="9" t="s">
        <v>68</v>
      </c>
      <c r="B52" s="10" t="s">
        <v>67</v>
      </c>
      <c r="C52" s="55">
        <v>5933.52</v>
      </c>
    </row>
    <row r="53" spans="1:3" s="11" customFormat="1" ht="14.25">
      <c r="A53" s="9" t="s">
        <v>69</v>
      </c>
      <c r="B53" s="10" t="s">
        <v>70</v>
      </c>
      <c r="C53" s="55">
        <v>450</v>
      </c>
    </row>
    <row r="54" spans="1:3" s="11" customFormat="1" ht="14.25">
      <c r="A54" s="9" t="s">
        <v>77</v>
      </c>
      <c r="B54" s="10" t="s">
        <v>78</v>
      </c>
      <c r="C54" s="55">
        <v>2994.6</v>
      </c>
    </row>
    <row r="55" spans="1:3" s="11" customFormat="1" ht="14.25">
      <c r="A55" s="9" t="s">
        <v>79</v>
      </c>
      <c r="B55" s="10" t="s">
        <v>80</v>
      </c>
      <c r="C55" s="55">
        <v>55361.6</v>
      </c>
    </row>
    <row r="56" spans="1:3" s="11" customFormat="1" ht="14.25">
      <c r="A56" s="9" t="s">
        <v>81</v>
      </c>
      <c r="B56" s="10" t="s">
        <v>82</v>
      </c>
      <c r="C56" s="55">
        <v>750</v>
      </c>
    </row>
    <row r="57" spans="1:3" s="11" customFormat="1" ht="14.25">
      <c r="A57" s="9" t="s">
        <v>72</v>
      </c>
      <c r="B57" s="10" t="s">
        <v>73</v>
      </c>
      <c r="C57" s="55">
        <v>7934.27</v>
      </c>
    </row>
    <row r="58" spans="1:3" s="11" customFormat="1" ht="25.5">
      <c r="A58" s="9" t="s">
        <v>83</v>
      </c>
      <c r="B58" s="10" t="s">
        <v>84</v>
      </c>
      <c r="C58" s="55">
        <v>450</v>
      </c>
    </row>
    <row r="59" spans="1:3" s="11" customFormat="1" ht="25.5">
      <c r="A59" s="9" t="s">
        <v>85</v>
      </c>
      <c r="B59" s="10" t="s">
        <v>86</v>
      </c>
      <c r="C59" s="55">
        <v>225</v>
      </c>
    </row>
    <row r="60" spans="1:3" s="11" customFormat="1" ht="14.25">
      <c r="A60" s="9" t="s">
        <v>37</v>
      </c>
      <c r="B60" s="10" t="s">
        <v>88</v>
      </c>
      <c r="C60" s="55">
        <v>100</v>
      </c>
    </row>
    <row r="61" spans="1:3" s="11" customFormat="1" ht="25.5">
      <c r="A61" s="9" t="s">
        <v>92</v>
      </c>
      <c r="B61" s="10" t="s">
        <v>93</v>
      </c>
      <c r="C61" s="55">
        <v>450</v>
      </c>
    </row>
    <row r="62" spans="1:3" s="11" customFormat="1" ht="14.25">
      <c r="A62" s="9" t="s">
        <v>94</v>
      </c>
      <c r="B62" s="10" t="s">
        <v>95</v>
      </c>
      <c r="C62" s="55">
        <v>7495.6</v>
      </c>
    </row>
    <row r="63" spans="1:3" s="11" customFormat="1" ht="25.5">
      <c r="A63" s="9" t="s">
        <v>97</v>
      </c>
      <c r="B63" s="10" t="s">
        <v>98</v>
      </c>
      <c r="C63" s="55">
        <v>225</v>
      </c>
    </row>
    <row r="64" spans="1:3" s="11" customFormat="1" ht="14.25">
      <c r="A64" s="9" t="s">
        <v>109</v>
      </c>
      <c r="B64" s="10" t="s">
        <v>111</v>
      </c>
      <c r="C64" s="55">
        <v>900</v>
      </c>
    </row>
    <row r="65" spans="1:3" s="11" customFormat="1" ht="14.25">
      <c r="A65" s="9" t="s">
        <v>110</v>
      </c>
      <c r="B65" s="10" t="s">
        <v>111</v>
      </c>
      <c r="C65" s="55">
        <v>150</v>
      </c>
    </row>
    <row r="66" spans="1:3" s="11" customFormat="1" ht="14.25">
      <c r="A66" s="9" t="s">
        <v>103</v>
      </c>
      <c r="B66" s="10" t="s">
        <v>104</v>
      </c>
      <c r="C66" s="55">
        <v>1796.76</v>
      </c>
    </row>
    <row r="67" spans="1:3" s="11" customFormat="1" ht="14.25">
      <c r="A67" s="9" t="s">
        <v>119</v>
      </c>
      <c r="B67" s="10" t="s">
        <v>120</v>
      </c>
      <c r="C67" s="55">
        <v>2000</v>
      </c>
    </row>
    <row r="68" spans="1:3" s="11" customFormat="1" ht="14.25">
      <c r="A68" s="9" t="s">
        <v>105</v>
      </c>
      <c r="B68" s="10" t="s">
        <v>106</v>
      </c>
      <c r="C68" s="55">
        <v>450</v>
      </c>
    </row>
    <row r="69" spans="1:3" s="11" customFormat="1" ht="14.25">
      <c r="A69" s="9" t="s">
        <v>107</v>
      </c>
      <c r="B69" s="10" t="s">
        <v>108</v>
      </c>
      <c r="C69" s="55">
        <v>1575</v>
      </c>
    </row>
    <row r="70" spans="1:3" s="11" customFormat="1" ht="14.25">
      <c r="A70" s="9" t="s">
        <v>112</v>
      </c>
      <c r="B70" s="10" t="s">
        <v>108</v>
      </c>
      <c r="C70" s="55">
        <v>600</v>
      </c>
    </row>
    <row r="71" spans="1:3" s="11" customFormat="1" ht="14.25">
      <c r="A71" s="9" t="s">
        <v>113</v>
      </c>
      <c r="B71" s="10" t="s">
        <v>116</v>
      </c>
      <c r="C71" s="55">
        <v>112.5</v>
      </c>
    </row>
    <row r="72" spans="1:3" s="11" customFormat="1" ht="14.25">
      <c r="A72" s="9" t="s">
        <v>114</v>
      </c>
      <c r="B72" s="10" t="s">
        <v>117</v>
      </c>
      <c r="C72" s="55">
        <v>1134</v>
      </c>
    </row>
    <row r="73" spans="1:3" s="11" customFormat="1" ht="14.25">
      <c r="A73" s="9" t="s">
        <v>115</v>
      </c>
      <c r="B73" s="10" t="s">
        <v>118</v>
      </c>
      <c r="C73" s="55">
        <v>898.38</v>
      </c>
    </row>
    <row r="74" spans="1:3" s="11" customFormat="1" ht="14.25">
      <c r="A74" s="9" t="s">
        <v>121</v>
      </c>
      <c r="B74" s="10" t="s">
        <v>123</v>
      </c>
      <c r="C74" s="55">
        <v>2096.22</v>
      </c>
    </row>
    <row r="75" spans="1:3" s="11" customFormat="1" ht="25.5">
      <c r="A75" s="9" t="s">
        <v>122</v>
      </c>
      <c r="B75" s="10" t="s">
        <v>124</v>
      </c>
      <c r="C75" s="55">
        <v>1887</v>
      </c>
    </row>
    <row r="76" spans="1:3" s="11" customFormat="1" ht="14.25">
      <c r="A76" s="9" t="s">
        <v>125</v>
      </c>
      <c r="B76" s="10" t="s">
        <v>126</v>
      </c>
      <c r="C76" s="55">
        <v>600</v>
      </c>
    </row>
    <row r="77" spans="1:3" s="11" customFormat="1" ht="14.25">
      <c r="A77" s="9" t="s">
        <v>143</v>
      </c>
      <c r="B77" s="10" t="s">
        <v>144</v>
      </c>
      <c r="C77" s="55">
        <v>225</v>
      </c>
    </row>
    <row r="78" spans="1:3" s="11" customFormat="1" ht="25.5">
      <c r="A78" s="9" t="s">
        <v>145</v>
      </c>
      <c r="B78" s="10" t="s">
        <v>146</v>
      </c>
      <c r="C78" s="55">
        <v>1796.76</v>
      </c>
    </row>
    <row r="79" spans="1:3" s="11" customFormat="1" ht="14.25">
      <c r="A79" s="9" t="s">
        <v>147</v>
      </c>
      <c r="B79" s="10" t="s">
        <v>148</v>
      </c>
      <c r="C79" s="55">
        <v>1497.3</v>
      </c>
    </row>
    <row r="80" spans="1:3" s="11" customFormat="1" ht="14.25">
      <c r="A80" s="9" t="s">
        <v>149</v>
      </c>
      <c r="B80" s="10" t="s">
        <v>150</v>
      </c>
      <c r="C80" s="55">
        <v>225</v>
      </c>
    </row>
    <row r="81" spans="1:3" s="11" customFormat="1" ht="14.25">
      <c r="A81" s="9" t="s">
        <v>151</v>
      </c>
      <c r="B81" s="10" t="s">
        <v>152</v>
      </c>
      <c r="C81" s="55">
        <v>2652.95</v>
      </c>
    </row>
    <row r="82" spans="1:3" s="11" customFormat="1" ht="14.25">
      <c r="A82" s="9" t="s">
        <v>153</v>
      </c>
      <c r="B82" s="10" t="s">
        <v>154</v>
      </c>
      <c r="C82" s="55">
        <v>1517.3</v>
      </c>
    </row>
    <row r="83" spans="1:3" ht="15">
      <c r="A83" s="8" t="s">
        <v>33</v>
      </c>
      <c r="B83" s="18"/>
      <c r="C83" s="33">
        <f>SUM(C84:C87)</f>
        <v>2107</v>
      </c>
    </row>
    <row r="84" spans="1:3" ht="14.25">
      <c r="A84" s="16" t="s">
        <v>57</v>
      </c>
      <c r="B84" s="18" t="s">
        <v>58</v>
      </c>
      <c r="C84" s="55">
        <v>672</v>
      </c>
    </row>
    <row r="85" spans="1:3" ht="14.25">
      <c r="A85" s="9" t="s">
        <v>90</v>
      </c>
      <c r="B85" s="10" t="s">
        <v>91</v>
      </c>
      <c r="C85" s="55">
        <v>920</v>
      </c>
    </row>
    <row r="86" spans="1:3" ht="14.25">
      <c r="A86" s="9" t="s">
        <v>158</v>
      </c>
      <c r="B86" s="10" t="s">
        <v>146</v>
      </c>
      <c r="C86" s="55">
        <v>65</v>
      </c>
    </row>
    <row r="87" spans="1:3" ht="14.25">
      <c r="A87" s="9" t="s">
        <v>159</v>
      </c>
      <c r="B87" s="10" t="s">
        <v>160</v>
      </c>
      <c r="C87" s="55">
        <v>450</v>
      </c>
    </row>
    <row r="88" spans="1:3" ht="15">
      <c r="A88" s="8" t="s">
        <v>35</v>
      </c>
      <c r="B88" s="18"/>
      <c r="C88" s="34">
        <f>SUM(C89:C93)</f>
        <v>2282.4</v>
      </c>
    </row>
    <row r="89" spans="1:3" ht="14.25">
      <c r="A89" s="16" t="s">
        <v>56</v>
      </c>
      <c r="B89" s="18" t="s">
        <v>61</v>
      </c>
      <c r="C89" s="55">
        <v>326</v>
      </c>
    </row>
    <row r="90" spans="1:3" ht="14.25">
      <c r="A90" s="16" t="s">
        <v>59</v>
      </c>
      <c r="B90" s="18" t="s">
        <v>60</v>
      </c>
      <c r="C90" s="55">
        <v>320</v>
      </c>
    </row>
    <row r="91" spans="1:3" ht="14.25">
      <c r="A91" s="16" t="s">
        <v>75</v>
      </c>
      <c r="B91" s="18" t="s">
        <v>76</v>
      </c>
      <c r="C91" s="55">
        <v>688.2</v>
      </c>
    </row>
    <row r="92" spans="1:3" ht="14.25">
      <c r="A92" s="16" t="s">
        <v>100</v>
      </c>
      <c r="B92" s="18" t="s">
        <v>101</v>
      </c>
      <c r="C92" s="55">
        <v>492.2</v>
      </c>
    </row>
    <row r="93" spans="1:3" ht="14.25">
      <c r="A93" s="16" t="s">
        <v>127</v>
      </c>
      <c r="B93" s="18" t="s">
        <v>128</v>
      </c>
      <c r="C93" s="55">
        <v>456</v>
      </c>
    </row>
    <row r="94" spans="1:3" ht="38.25">
      <c r="A94" s="14" t="s">
        <v>161</v>
      </c>
      <c r="B94" s="22"/>
      <c r="C94" s="25">
        <f>C18-C21</f>
        <v>59714.93850000005</v>
      </c>
    </row>
    <row r="96" spans="1:3" ht="12.75">
      <c r="A96" s="19" t="s">
        <v>29</v>
      </c>
      <c r="C96" s="20" t="s">
        <v>30</v>
      </c>
    </row>
    <row r="98" ht="12.75">
      <c r="A98" s="1" t="s">
        <v>20</v>
      </c>
    </row>
    <row r="99" spans="1:3" ht="12.75">
      <c r="A99" s="1" t="s">
        <v>21</v>
      </c>
      <c r="C99" t="s">
        <v>31</v>
      </c>
    </row>
    <row r="100" ht="12.75">
      <c r="C100" t="s">
        <v>22</v>
      </c>
    </row>
    <row r="103" ht="12.75">
      <c r="C103" t="s">
        <v>23</v>
      </c>
    </row>
    <row r="148" spans="1:2" ht="15">
      <c r="A148" s="49" t="s">
        <v>129</v>
      </c>
      <c r="B148" s="50">
        <v>50285.43</v>
      </c>
    </row>
    <row r="149" spans="1:2" ht="15">
      <c r="A149" s="49" t="s">
        <v>130</v>
      </c>
      <c r="B149" s="50">
        <v>49133.08</v>
      </c>
    </row>
    <row r="150" spans="1:2" ht="18">
      <c r="A150" s="51" t="s">
        <v>142</v>
      </c>
      <c r="B150" s="52">
        <f>SUM(B151:B161)</f>
        <v>34601.850000000006</v>
      </c>
    </row>
    <row r="151" spans="1:2" ht="15">
      <c r="A151" s="49" t="s">
        <v>131</v>
      </c>
      <c r="B151" s="53">
        <v>114.78</v>
      </c>
    </row>
    <row r="152" spans="1:2" ht="15">
      <c r="A152" s="49" t="s">
        <v>132</v>
      </c>
      <c r="B152" s="53">
        <v>5989.2</v>
      </c>
    </row>
    <row r="153" spans="1:2" ht="30">
      <c r="A153" s="49" t="s">
        <v>139</v>
      </c>
      <c r="B153" s="53">
        <v>4579.7</v>
      </c>
    </row>
    <row r="154" spans="1:2" ht="15">
      <c r="A154" s="49" t="s">
        <v>133</v>
      </c>
      <c r="B154" s="53">
        <v>4491.9</v>
      </c>
    </row>
    <row r="155" spans="1:2" ht="15">
      <c r="A155" s="49" t="s">
        <v>134</v>
      </c>
      <c r="B155" s="53">
        <v>4320</v>
      </c>
    </row>
    <row r="156" spans="1:2" ht="15">
      <c r="A156" s="49" t="s">
        <v>135</v>
      </c>
      <c r="B156" s="53">
        <v>1600</v>
      </c>
    </row>
    <row r="157" spans="1:2" ht="30">
      <c r="A157" s="49" t="s">
        <v>136</v>
      </c>
      <c r="B157" s="53">
        <v>780</v>
      </c>
    </row>
    <row r="158" spans="1:2" ht="15">
      <c r="A158" s="49" t="s">
        <v>137</v>
      </c>
      <c r="B158" s="53">
        <v>4492.13</v>
      </c>
    </row>
    <row r="159" spans="1:2" ht="15">
      <c r="A159" s="49" t="s">
        <v>138</v>
      </c>
      <c r="B159" s="53">
        <v>200</v>
      </c>
    </row>
    <row r="160" spans="1:2" ht="15">
      <c r="A160" s="49" t="s">
        <v>141</v>
      </c>
      <c r="B160" s="53">
        <v>491.33</v>
      </c>
    </row>
    <row r="161" spans="1:2" ht="15">
      <c r="A161" s="49" t="s">
        <v>64</v>
      </c>
      <c r="B161" s="53">
        <v>7542.81</v>
      </c>
    </row>
    <row r="162" spans="1:2" ht="18">
      <c r="A162" s="47" t="s">
        <v>140</v>
      </c>
      <c r="B162" s="48">
        <f>B149-B150</f>
        <v>14531.229999999996</v>
      </c>
    </row>
    <row r="163" ht="12.75">
      <c r="B163" s="46"/>
    </row>
    <row r="164" ht="12.75">
      <c r="B164" s="46"/>
    </row>
    <row r="165" ht="12.75">
      <c r="B165" s="46"/>
    </row>
    <row r="166" ht="12.75">
      <c r="B166" s="46"/>
    </row>
    <row r="167" ht="12.75">
      <c r="B167" s="46"/>
    </row>
    <row r="168" ht="12.75">
      <c r="B168" s="46"/>
    </row>
    <row r="169" ht="12.75">
      <c r="B169" s="46"/>
    </row>
    <row r="170" ht="12.75">
      <c r="B170" s="46"/>
    </row>
    <row r="171" ht="12.75">
      <c r="B171" s="46"/>
    </row>
  </sheetData>
  <sheetProtection/>
  <mergeCells count="3">
    <mergeCell ref="A1:C1"/>
    <mergeCell ref="A2:C2"/>
    <mergeCell ref="A3:C3"/>
  </mergeCells>
  <printOptions/>
  <pageMargins left="1.14173228346456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2015-02-11T12:14:53Z</cp:lastPrinted>
  <dcterms:created xsi:type="dcterms:W3CDTF">1996-10-08T23:32:33Z</dcterms:created>
  <dcterms:modified xsi:type="dcterms:W3CDTF">2015-02-11T12:19:25Z</dcterms:modified>
  <cp:category/>
  <cp:version/>
  <cp:contentType/>
  <cp:contentStatus/>
</cp:coreProperties>
</file>