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19А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<sst xmlns="http://schemas.openxmlformats.org/spreadsheetml/2006/main" count="66" uniqueCount="65">
  <si>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</si>
  <si>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</si>
  <si>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</si>
  <si>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</si>
  <si>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</si>
  <si>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</si>
  <si>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</si>
  <si>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</si>
  <si>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</si>
  <si>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</si>
  <si>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</si>
  <si>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</si>
  <si>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</si>
  <si>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</si>
  <si>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</si>
  <si>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</si>
  <si>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</si>
  <si>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</si>
  <si>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</si>
  <si>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</si>
  <si>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</si>
  <si>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</si>
  <si>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</si>
  <si>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</si>
  <si>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</si>
  <si>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</si>
  <si>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</si>
  <si>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</si>
  <si>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</si>
  <si>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</si>
  <si>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</si>
  <si>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</si>
  <si>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</si>
  <si>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</si>
  <si>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</si>
  <si>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</si>
  <si>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</si>
  <si>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</si>
  <si>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19А </t>
    </r>
    <r>
      <rPr>
        <b/>
        <sz val="12"/>
        <rFont val="Arial"/>
        <family val="2"/>
      </rPr>
      <t xml:space="preserve">   </t>
    </r>
  </si>
  <si>
    <t>Усли по пневмогидравлич промывке и опрессовке вн сист отопления</t>
  </si>
  <si>
    <t xml:space="preserve">     Вывоз  мусора  (тракторная телега)</t>
  </si>
  <si>
    <t>материалы</t>
  </si>
  <si>
    <t>профнастил</t>
  </si>
  <si>
    <t>11.01.2014г.</t>
  </si>
  <si>
    <t>400=00 (ежемесячно)</t>
  </si>
  <si>
    <t>материалы для ремонта крыши</t>
  </si>
  <si>
    <t>23.04.2014г.</t>
  </si>
  <si>
    <t>Вознаграждение управляющей организации</t>
  </si>
  <si>
    <t>отключения системы отопления</t>
  </si>
  <si>
    <t>15.05.2014г.</t>
  </si>
  <si>
    <t>заблиновка элеватора</t>
  </si>
  <si>
    <t>замена задвижек</t>
  </si>
  <si>
    <t>03.06.2014г</t>
  </si>
  <si>
    <t>03.06..2014г.</t>
  </si>
  <si>
    <t>июль 2014г.</t>
  </si>
  <si>
    <t>снятие заглушек с элеватора</t>
  </si>
  <si>
    <t>29.08.2014г.</t>
  </si>
  <si>
    <t>замена запорной арматуры на элеваторном узле</t>
  </si>
  <si>
    <t>03.09.2014г.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</si>
  <si>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2014 г.</t>
    </r>
  </si>
  <si>
    <t>55=49 (1,2,3,4квартал)</t>
  </si>
  <si>
    <t xml:space="preserve">     Вывоз ТБО (январь-декабрь)</t>
  </si>
  <si>
    <t>замена счетчика</t>
  </si>
  <si>
    <t>03.12.2014г.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</si>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</sst>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59</v>
      </c>
      <c r="B3" s="44"/>
      <c r="C3" s="44"/>
    </row>
    <row r="5" spans="2:3" ht="12.75">
      <c r="B5" s="1" t="s">
        <v>1</v>
      </c>
      <c r="C5" s="2">
        <v>335.42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335.42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15134.03</v>
      </c>
    </row>
    <row r="12" spans="1:3" ht="12.75">
      <c r="A12" s="3" t="s">
        <v>7</v>
      </c>
      <c r="B12" s="4"/>
      <c r="C12" s="10">
        <v>48300.48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48300.48</v>
      </c>
    </row>
    <row r="15" spans="1:3" ht="12.75">
      <c r="A15" s="3" t="s">
        <v>10</v>
      </c>
      <c r="B15" s="37"/>
      <c r="C15" s="5">
        <v>46505.97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46505.97</v>
      </c>
    </row>
    <row r="18" spans="1:3" ht="12.75">
      <c r="A18" s="12" t="s">
        <v>13</v>
      </c>
      <c r="B18" s="13"/>
      <c r="C18" s="24">
        <f>C11+C17</f>
        <v>61640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57796.292</v>
      </c>
    </row>
    <row r="22" spans="1:3" ht="14.25">
      <c r="A22" s="7" t="s">
        <v>16</v>
      </c>
      <c r="B22" s="4"/>
      <c r="C22" s="25"/>
    </row>
    <row r="23" spans="1:3" ht="15">
      <c r="A23" s="11" t="s">
        <v>47</v>
      </c>
      <c r="B23" s="19">
        <v>0.15</v>
      </c>
      <c r="C23" s="26">
        <f>C14*0.15</f>
        <v>7245.072</v>
      </c>
    </row>
    <row r="24" spans="1:3" ht="25.5">
      <c r="A24" s="11" t="s">
        <v>24</v>
      </c>
      <c r="B24" s="15"/>
      <c r="C24" s="26">
        <f>C26+C27+C33+C36+C38+C45+C48</f>
        <v>50551.22</v>
      </c>
    </row>
    <row r="25" spans="1:3" ht="14.25">
      <c r="A25" s="7" t="s">
        <v>16</v>
      </c>
      <c r="B25" s="4"/>
      <c r="C25" s="25"/>
    </row>
    <row r="26" spans="1:3" ht="15">
      <c r="A26" s="8" t="s">
        <v>35</v>
      </c>
      <c r="B26" s="30">
        <v>0.01</v>
      </c>
      <c r="C26" s="31">
        <v>465.06</v>
      </c>
    </row>
    <row r="27" spans="1:3" ht="15">
      <c r="A27" s="8" t="s">
        <v>17</v>
      </c>
      <c r="B27" s="4"/>
      <c r="C27" s="31">
        <f>SUM(C28:C32)</f>
        <v>6639.24</v>
      </c>
    </row>
    <row r="28" spans="1:3" ht="14.25">
      <c r="A28" s="14" t="s">
        <v>26</v>
      </c>
      <c r="B28" s="16" t="s">
        <v>60</v>
      </c>
      <c r="C28" s="45">
        <v>221.96</v>
      </c>
    </row>
    <row r="29" spans="1:3" ht="14.25">
      <c r="A29" s="14" t="s">
        <v>25</v>
      </c>
      <c r="B29" s="16" t="s">
        <v>28</v>
      </c>
      <c r="C29" s="27"/>
    </row>
    <row r="30" spans="1:3" ht="14.25">
      <c r="A30" s="14" t="s">
        <v>27</v>
      </c>
      <c r="B30" s="16"/>
      <c r="C30" s="27"/>
    </row>
    <row r="31" spans="1:3" ht="14.25" customHeight="1">
      <c r="A31" s="14" t="s">
        <v>61</v>
      </c>
      <c r="B31" s="41"/>
      <c r="C31" s="45">
        <v>6417.28</v>
      </c>
    </row>
    <row r="32" spans="1:3" ht="14.25">
      <c r="A32" s="14" t="s">
        <v>40</v>
      </c>
      <c r="B32" s="16"/>
      <c r="C32" s="27"/>
    </row>
    <row r="33" spans="1:3" ht="15">
      <c r="A33" s="8" t="s">
        <v>18</v>
      </c>
      <c r="B33" s="4"/>
      <c r="C33" s="31">
        <f>SUM(C34+C35)</f>
        <v>0</v>
      </c>
    </row>
    <row r="34" spans="1:3" ht="14.25">
      <c r="A34" s="14" t="s">
        <v>36</v>
      </c>
      <c r="B34" s="16"/>
      <c r="C34" s="27"/>
    </row>
    <row r="35" spans="1:3" ht="14.25">
      <c r="A35" s="14" t="s">
        <v>29</v>
      </c>
      <c r="B35" s="4"/>
      <c r="C35" s="27"/>
    </row>
    <row r="36" spans="1:3" ht="15">
      <c r="A36" s="8" t="s">
        <v>19</v>
      </c>
      <c r="B36" s="4"/>
      <c r="C36" s="31">
        <f>SUM(C37:C37)</f>
        <v>4800</v>
      </c>
    </row>
    <row r="37" spans="1:3" ht="14.25">
      <c r="A37" s="14" t="s">
        <v>30</v>
      </c>
      <c r="B37" s="16" t="s">
        <v>44</v>
      </c>
      <c r="C37" s="45">
        <v>4800</v>
      </c>
    </row>
    <row r="38" spans="1:3" ht="25.5">
      <c r="A38" s="8" t="s">
        <v>31</v>
      </c>
      <c r="B38" s="4"/>
      <c r="C38" s="31">
        <f>SUM(C39:C44)</f>
        <v>17966.920000000002</v>
      </c>
    </row>
    <row r="39" spans="1:3" s="9" customFormat="1" ht="25.5">
      <c r="A39" s="42" t="s">
        <v>39</v>
      </c>
      <c r="B39" s="43" t="s">
        <v>54</v>
      </c>
      <c r="C39" s="45">
        <v>1582.6</v>
      </c>
    </row>
    <row r="40" spans="1:3" s="9" customFormat="1" ht="14.25">
      <c r="A40" s="42" t="s">
        <v>48</v>
      </c>
      <c r="B40" s="43" t="s">
        <v>49</v>
      </c>
      <c r="C40" s="45">
        <v>225</v>
      </c>
    </row>
    <row r="41" spans="1:3" s="9" customFormat="1" ht="14.25">
      <c r="A41" s="42" t="s">
        <v>50</v>
      </c>
      <c r="B41" s="43" t="s">
        <v>52</v>
      </c>
      <c r="C41" s="45">
        <v>797.4</v>
      </c>
    </row>
    <row r="42" spans="1:3" s="9" customFormat="1" ht="14.25">
      <c r="A42" s="42" t="s">
        <v>51</v>
      </c>
      <c r="B42" s="43" t="s">
        <v>53</v>
      </c>
      <c r="C42" s="45">
        <v>11356.04</v>
      </c>
    </row>
    <row r="43" spans="1:3" s="9" customFormat="1" ht="14.25">
      <c r="A43" s="42" t="s">
        <v>55</v>
      </c>
      <c r="B43" s="43" t="s">
        <v>56</v>
      </c>
      <c r="C43" s="45">
        <v>425.28</v>
      </c>
    </row>
    <row r="44" spans="1:3" s="9" customFormat="1" ht="14.25">
      <c r="A44" s="42" t="s">
        <v>57</v>
      </c>
      <c r="B44" s="43" t="s">
        <v>58</v>
      </c>
      <c r="C44" s="45">
        <v>3580.6</v>
      </c>
    </row>
    <row r="45" spans="1:3" ht="15">
      <c r="A45" s="8" t="s">
        <v>37</v>
      </c>
      <c r="B45" s="16"/>
      <c r="C45" s="31">
        <f>SUM(C46:C47)</f>
        <v>2200</v>
      </c>
    </row>
    <row r="46" spans="1:3" ht="14.25">
      <c r="A46" s="14" t="s">
        <v>62</v>
      </c>
      <c r="B46" s="16" t="s">
        <v>63</v>
      </c>
      <c r="C46" s="45">
        <v>2200</v>
      </c>
    </row>
    <row r="47" spans="1:3" ht="14.25">
      <c r="A47" s="14"/>
      <c r="B47" s="16"/>
      <c r="C47" s="27"/>
    </row>
    <row r="48" spans="1:3" ht="15">
      <c r="A48" s="8" t="s">
        <v>41</v>
      </c>
      <c r="B48" s="16"/>
      <c r="C48" s="32">
        <f>SUM(C49:C50)</f>
        <v>18480</v>
      </c>
    </row>
    <row r="49" spans="1:3" ht="14.25">
      <c r="A49" s="14" t="s">
        <v>42</v>
      </c>
      <c r="B49" s="16" t="s">
        <v>43</v>
      </c>
      <c r="C49" s="45">
        <v>9320</v>
      </c>
    </row>
    <row r="50" spans="1:3" ht="14.25">
      <c r="A50" s="14" t="s">
        <v>45</v>
      </c>
      <c r="B50" s="16" t="s">
        <v>46</v>
      </c>
      <c r="C50" s="45">
        <v>9160</v>
      </c>
    </row>
    <row r="51" spans="1:3" ht="38.25">
      <c r="A51" s="12" t="s">
        <v>64</v>
      </c>
      <c r="B51" s="20"/>
      <c r="C51" s="23">
        <f>C18-C21</f>
        <v>3843.7079999999987</v>
      </c>
    </row>
    <row r="53" spans="1:3" ht="12.75">
      <c r="A53" s="17" t="s">
        <v>32</v>
      </c>
      <c r="C53" s="18" t="s">
        <v>33</v>
      </c>
    </row>
    <row r="55" ht="12.75">
      <c r="A55" s="1" t="s">
        <v>20</v>
      </c>
    </row>
    <row r="56" spans="1:3" ht="12.75">
      <c r="A56" s="1" t="s">
        <v>21</v>
      </c>
      <c r="C56" t="s">
        <v>34</v>
      </c>
    </row>
    <row r="57" ht="12.75">
      <c r="C57" t="s">
        <v>22</v>
      </c>
    </row>
    <row r="60" ht="12.75">
      <c r="C6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2015-02-25T06:14:29Z</cp:lastPrinted>
  <dcterms:created xsi:type="dcterms:W3CDTF">1996-10-08T23:32:33Z</dcterms:created>
  <dcterms:modified xsi:type="dcterms:W3CDTF">2015-02-25T06:16:24Z</dcterms:modified>
  <cp:category/>
  <cp:version/>
  <cp:contentType/>
  <cp:contentStatus/>
</cp:coreProperties>
</file>